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produsele" sheetId="2" r:id="rId1"/>
    <sheet name="lista IBAN" sheetId="3" r:id="rId2"/>
  </sheets>
  <calcPr calcId="125725"/>
</workbook>
</file>

<file path=xl/calcChain.xml><?xml version="1.0" encoding="utf-8"?>
<calcChain xmlns="http://schemas.openxmlformats.org/spreadsheetml/2006/main">
  <c r="T41" i="2"/>
  <c r="T17"/>
  <c r="T18"/>
  <c r="T20"/>
  <c r="T21"/>
  <c r="T23"/>
  <c r="T24"/>
  <c r="T25"/>
  <c r="T26"/>
  <c r="T28"/>
  <c r="T30"/>
  <c r="T31"/>
  <c r="T32"/>
  <c r="T33"/>
  <c r="T34"/>
  <c r="T35"/>
  <c r="T38"/>
  <c r="T40"/>
  <c r="T43"/>
  <c r="T44"/>
  <c r="T45"/>
  <c r="T8"/>
  <c r="T9"/>
  <c r="T10"/>
  <c r="T11"/>
  <c r="T13"/>
  <c r="T14"/>
  <c r="T15"/>
  <c r="T16"/>
  <c r="T5"/>
  <c r="T46" l="1"/>
  <c r="E40" i="3"/>
  <c r="U32" i="2" l="1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3"/>
  <c r="U34"/>
  <c r="U35"/>
  <c r="U36"/>
  <c r="U37"/>
  <c r="U38"/>
  <c r="U39"/>
  <c r="U40"/>
  <c r="U41"/>
  <c r="U42"/>
  <c r="U43"/>
  <c r="U44"/>
  <c r="U45"/>
  <c r="U5"/>
  <c r="F14"/>
  <c r="I14"/>
  <c r="J14"/>
  <c r="L14" s="1"/>
  <c r="I6"/>
  <c r="I7"/>
  <c r="I8"/>
  <c r="I9"/>
  <c r="I10"/>
  <c r="I11"/>
  <c r="I12"/>
  <c r="I13"/>
  <c r="I15"/>
  <c r="I16"/>
  <c r="I17"/>
  <c r="I18"/>
  <c r="I19"/>
  <c r="I20"/>
  <c r="I21"/>
  <c r="I22"/>
  <c r="I23"/>
  <c r="I24"/>
  <c r="I25"/>
  <c r="I26"/>
  <c r="I27"/>
  <c r="I28"/>
  <c r="I29"/>
  <c r="I31"/>
  <c r="I33"/>
  <c r="I34"/>
  <c r="I35"/>
  <c r="I36"/>
  <c r="I37"/>
  <c r="I38"/>
  <c r="I39"/>
  <c r="I40"/>
  <c r="I41"/>
  <c r="I42"/>
  <c r="I43"/>
  <c r="I44"/>
  <c r="I45"/>
  <c r="I5"/>
  <c r="F6"/>
  <c r="F7"/>
  <c r="F8"/>
  <c r="F9"/>
  <c r="F10"/>
  <c r="F11"/>
  <c r="F12"/>
  <c r="F13"/>
  <c r="F15"/>
  <c r="F16"/>
  <c r="F17"/>
  <c r="F18"/>
  <c r="F19"/>
  <c r="F20"/>
  <c r="F21"/>
  <c r="F22"/>
  <c r="F23"/>
  <c r="F24"/>
  <c r="F25"/>
  <c r="F26"/>
  <c r="F27"/>
  <c r="F28"/>
  <c r="F29"/>
  <c r="F31"/>
  <c r="F33"/>
  <c r="F34"/>
  <c r="F35"/>
  <c r="F36"/>
  <c r="F37"/>
  <c r="F38"/>
  <c r="F39"/>
  <c r="F40"/>
  <c r="F41"/>
  <c r="F42"/>
  <c r="F43"/>
  <c r="F44"/>
  <c r="F45"/>
  <c r="F5"/>
  <c r="N14" l="1"/>
  <c r="U46"/>
  <c r="F46"/>
  <c r="I46"/>
  <c r="J16"/>
  <c r="P16" s="1"/>
  <c r="J27"/>
  <c r="P27" s="1"/>
  <c r="J24"/>
  <c r="P24" s="1"/>
  <c r="J23"/>
  <c r="P23" s="1"/>
  <c r="J21"/>
  <c r="P21" s="1"/>
  <c r="J20"/>
  <c r="P20" s="1"/>
  <c r="J11"/>
  <c r="P11" s="1"/>
  <c r="J9"/>
  <c r="P9" s="1"/>
  <c r="J7"/>
  <c r="P7" s="1"/>
  <c r="J6"/>
  <c r="P6" s="1"/>
  <c r="J8"/>
  <c r="P8" s="1"/>
  <c r="J10"/>
  <c r="P10" s="1"/>
  <c r="J12"/>
  <c r="P12" s="1"/>
  <c r="J13"/>
  <c r="P13" s="1"/>
  <c r="J15"/>
  <c r="P15" s="1"/>
  <c r="J17"/>
  <c r="P17" s="1"/>
  <c r="J18"/>
  <c r="P18" s="1"/>
  <c r="J19"/>
  <c r="P19" s="1"/>
  <c r="J22"/>
  <c r="P22" s="1"/>
  <c r="J25"/>
  <c r="P25" s="1"/>
  <c r="J26"/>
  <c r="P26" s="1"/>
  <c r="J28"/>
  <c r="P28" s="1"/>
  <c r="J29"/>
  <c r="P29" s="1"/>
  <c r="J31"/>
  <c r="P31" s="1"/>
  <c r="J33"/>
  <c r="N33" s="1"/>
  <c r="J34"/>
  <c r="P34" s="1"/>
  <c r="J35"/>
  <c r="P35" s="1"/>
  <c r="J36"/>
  <c r="P36" s="1"/>
  <c r="J37"/>
  <c r="P37" s="1"/>
  <c r="J38"/>
  <c r="P38" s="1"/>
  <c r="J39"/>
  <c r="P39" s="1"/>
  <c r="J40"/>
  <c r="P40" s="1"/>
  <c r="J41"/>
  <c r="P41" s="1"/>
  <c r="J42"/>
  <c r="P42" s="1"/>
  <c r="J43"/>
  <c r="P43" s="1"/>
  <c r="J44"/>
  <c r="N44" s="1"/>
  <c r="J45"/>
  <c r="P45" s="1"/>
  <c r="J5"/>
  <c r="P5" s="1"/>
  <c r="L42" l="1"/>
  <c r="L39"/>
  <c r="L36"/>
  <c r="L31"/>
  <c r="L13"/>
  <c r="N42"/>
  <c r="N36"/>
  <c r="N19"/>
  <c r="N7"/>
  <c r="L44"/>
  <c r="L34"/>
  <c r="L27"/>
  <c r="N5"/>
  <c r="N39"/>
  <c r="N31"/>
  <c r="N10"/>
  <c r="L23"/>
  <c r="L11"/>
  <c r="N34"/>
  <c r="N26"/>
  <c r="L43"/>
  <c r="L40"/>
  <c r="L37"/>
  <c r="L33"/>
  <c r="L24"/>
  <c r="L12"/>
  <c r="N45"/>
  <c r="N41"/>
  <c r="N38"/>
  <c r="N35"/>
  <c r="N28"/>
  <c r="N18"/>
  <c r="L45"/>
  <c r="L41"/>
  <c r="L38"/>
  <c r="L35"/>
  <c r="L28"/>
  <c r="L19"/>
  <c r="N43"/>
  <c r="N40"/>
  <c r="N37"/>
  <c r="N23"/>
  <c r="N11"/>
  <c r="P46"/>
  <c r="L15"/>
  <c r="N22"/>
  <c r="L20"/>
  <c r="L16"/>
  <c r="L8"/>
  <c r="N27"/>
  <c r="N15"/>
  <c r="L29"/>
  <c r="L25"/>
  <c r="L21"/>
  <c r="L17"/>
  <c r="L9"/>
  <c r="L6"/>
  <c r="N24"/>
  <c r="N20"/>
  <c r="N16"/>
  <c r="N12"/>
  <c r="N8"/>
  <c r="L5"/>
  <c r="L26"/>
  <c r="L22"/>
  <c r="L18"/>
  <c r="L10"/>
  <c r="L7"/>
  <c r="N29"/>
  <c r="N25"/>
  <c r="N21"/>
  <c r="N17"/>
  <c r="N13"/>
  <c r="N9"/>
  <c r="N6"/>
  <c r="N46" l="1"/>
  <c r="L46"/>
</calcChain>
</file>

<file path=xl/sharedStrings.xml><?xml version="1.0" encoding="utf-8"?>
<sst xmlns="http://schemas.openxmlformats.org/spreadsheetml/2006/main" count="211" uniqueCount="169">
  <si>
    <t>Ulei de floarea soarelui rafinat dezodorizat</t>
  </si>
  <si>
    <t>Lapte pasterizat (2,5 %)</t>
  </si>
  <si>
    <t>Brînza de vaci (5 %)</t>
  </si>
  <si>
    <t>Smîntînă (10 %)</t>
  </si>
  <si>
    <t>Caşcaval cu cheag tare de 45%</t>
  </si>
  <si>
    <t>Carne congelată de la piept de găini broiler cu fierbere rapidă (fără os)</t>
  </si>
  <si>
    <t>Crupe de porumb şlefuite</t>
  </si>
  <si>
    <t>Crupe de grîu</t>
  </si>
  <si>
    <t>Crupe de mei şlefuite cal. 1</t>
  </si>
  <si>
    <t>Arpacaș de orz (перловка)</t>
  </si>
  <si>
    <t>Arpacaş de orz mărunțit (ячка)</t>
  </si>
  <si>
    <t>Crupe de hrişcă cal. 1</t>
  </si>
  <si>
    <t>Orez întreg şlefuit cal. 1</t>
  </si>
  <si>
    <t>Fulgi de ovăz întregi</t>
  </si>
  <si>
    <t>Griş</t>
  </si>
  <si>
    <t>Pastă de tomate (25%)</t>
  </si>
  <si>
    <t>Sucuri 100% din fructe limpezit cu mai puțin de 5 g de zahăruri libere la 100 ml</t>
  </si>
  <si>
    <t xml:space="preserve">Drojdie de panificaţie uscate </t>
  </si>
  <si>
    <t>Sare iodată</t>
  </si>
  <si>
    <t>Foi de dafin</t>
  </si>
  <si>
    <t>Vanilie</t>
  </si>
  <si>
    <t>Scorțișoară măcinată</t>
  </si>
  <si>
    <t>Semințe de susan</t>
  </si>
  <si>
    <t>Unitate de măsură</t>
  </si>
  <si>
    <t>Denumirea bunuului</t>
  </si>
  <si>
    <t>№</t>
  </si>
  <si>
    <t>kg</t>
  </si>
  <si>
    <t>l</t>
  </si>
  <si>
    <t>Prețul estimativ Sem. II 2018</t>
  </si>
  <si>
    <t>Pulpă de vită proaspătă, refrigerată, clasa E (excelentă), (dezosată) starea de îngrășare-slabă. Fără tendoane și cartilaje.</t>
  </si>
  <si>
    <t>Cantitatea pentru sem. II  an. 2017</t>
  </si>
  <si>
    <t>Cantitatea pentru sem. I  an. 2018</t>
  </si>
  <si>
    <t>Cantitatea estimativa 2018 (echivalent sem.II 2017)</t>
  </si>
  <si>
    <t>Suma estimativa 2018</t>
  </si>
  <si>
    <t>Cantitatea estimativa 2018 (echivalent sem.I 2018)</t>
  </si>
  <si>
    <t xml:space="preserve">Cantitatea pentru sem. II 2018 </t>
  </si>
  <si>
    <t>Mazăre despicată şlefuită cal. 1</t>
  </si>
  <si>
    <t>Mazăre verde conservată  cat. superioară (boabele cu epiderma subțire)</t>
  </si>
  <si>
    <t>Magiun în asortiment (de caise, prune, mere) calitatea întîi</t>
  </si>
  <si>
    <t>Unt 72-72,5%  cu grăsimi animaliere.</t>
  </si>
  <si>
    <t>Suma estimativă sem.II 2018</t>
  </si>
  <si>
    <t>Suma pe contracte sem. II 2017</t>
  </si>
  <si>
    <t>Suma pe contracte sem. I 2018</t>
  </si>
  <si>
    <t>Paste făinoase lungi  ( spaghete) din făină de grîu tare (durum) de calitate superioară sau de calitatea întîi -gr. A extra. Ambalate industrial în pachete a câte 1 kg, descrierea produsului imprimat pe ambalaj.</t>
  </si>
  <si>
    <t>Paste făinoase (scurte, tubulare, cornișoare)  din făină de grîu tare (durum) de calitate superioară sau de calitatea întîi - gr. A extra.Ambalate industrial în pachete a câte 1 kg, descrierea produsului imprimat pe ambalaj.</t>
  </si>
  <si>
    <t>Zahar tos 5 kg</t>
  </si>
  <si>
    <t>Pulpa de pui broiler  dezosata, congelată, bine curățate (fără pene)</t>
  </si>
  <si>
    <t xml:space="preserve">Cacao pudră - pudră de cacao care conţine maximum 20% unt de cacao, calculat în funcţie de greutatea substanţei uscate. Ambalat industrial în cutii a câte 100 gr, descrierea produsului imprimat pe ambalaj. </t>
  </si>
  <si>
    <t>Ceai natural negru– produs obţinut din frunze de ceai, care nu conţine adaosuri naturale sau alternative (frunze măşcate, întreagă, calitate superioară). Ambalat industrial în cutii a câte 100 gr, descrierea produsului imprimat pe ambalaj.</t>
  </si>
  <si>
    <t>Franzelă albă înbogațită cu acid folic, Fe, feliată cat. I în ambalaj</t>
  </si>
  <si>
    <t>Pîine feliată din făină de secară în ambalaj înbogațită cu acid folic, Fe.</t>
  </si>
  <si>
    <t xml:space="preserve">Chefir 2,5% amb. 0,5 kg </t>
  </si>
  <si>
    <t>Făină de grîu cal. superioară (pentru panificaţie) săci 10 kg</t>
  </si>
  <si>
    <t>Produse alimentare Semestrul I 2019</t>
  </si>
  <si>
    <t>Carne de la piept de curcan refrigerată în vid ori într-o atmosferă controlată 0,800-2 kg</t>
  </si>
  <si>
    <t>File de Merluciu  congelată (glazură 25%-30%)</t>
  </si>
  <si>
    <t>09882</t>
  </si>
  <si>
    <t>Grădinița №1</t>
  </si>
  <si>
    <t>MD02TRPDAA333110A09882AD</t>
  </si>
  <si>
    <t>09894</t>
  </si>
  <si>
    <t>Grădinița №16</t>
  </si>
  <si>
    <t>MD23TRPDAA333110A09894AC</t>
  </si>
  <si>
    <t>09892</t>
  </si>
  <si>
    <t>Grădinița №13</t>
  </si>
  <si>
    <t>MD24TRPDAA333110A09892AC</t>
  </si>
  <si>
    <t>09915</t>
  </si>
  <si>
    <t>Grădinița №49</t>
  </si>
  <si>
    <t>MD34TRPDAA333110A09915AD</t>
  </si>
  <si>
    <t>10163</t>
  </si>
  <si>
    <t>Grădinița №29</t>
  </si>
  <si>
    <t>MD34TRPDAA333110A10163AC</t>
  </si>
  <si>
    <t>09913</t>
  </si>
  <si>
    <t>Grădinița №46</t>
  </si>
  <si>
    <t>MD35TRPDAA333110A09913AD</t>
  </si>
  <si>
    <t>09911</t>
  </si>
  <si>
    <t>Grădinița №38</t>
  </si>
  <si>
    <t>MD36TRPDAA333110A09911AD</t>
  </si>
  <si>
    <t>09907</t>
  </si>
  <si>
    <t>Grădinița №34</t>
  </si>
  <si>
    <t>MD38TRPDAA333110A09907AD</t>
  </si>
  <si>
    <t>09909</t>
  </si>
  <si>
    <t>Grădinița №36</t>
  </si>
  <si>
    <t>MD37TRPDAA333110A09909AD</t>
  </si>
  <si>
    <t>09905</t>
  </si>
  <si>
    <t>Grădinița №31</t>
  </si>
  <si>
    <t>MD39TRPDAA333110A09905AD</t>
  </si>
  <si>
    <t>09903</t>
  </si>
  <si>
    <t>Grădinița №28</t>
  </si>
  <si>
    <t>MD40TRPDAA333110A09903AD</t>
  </si>
  <si>
    <t>09901</t>
  </si>
  <si>
    <t>Grădinița №24</t>
  </si>
  <si>
    <t>MD41TRPDAA333110A09901AD</t>
  </si>
  <si>
    <t>09899</t>
  </si>
  <si>
    <t>Grădinița №21</t>
  </si>
  <si>
    <t>MD42TRPDAA333110A09899AD</t>
  </si>
  <si>
    <t>09897</t>
  </si>
  <si>
    <t>Grădinița №19</t>
  </si>
  <si>
    <t>MD43TRPDAA333110A09897AD</t>
  </si>
  <si>
    <t>09895</t>
  </si>
  <si>
    <t>Grădinița №17</t>
  </si>
  <si>
    <t>MD44TRPDAA333110A09895AD</t>
  </si>
  <si>
    <t>09893</t>
  </si>
  <si>
    <t>Grădinița №15</t>
  </si>
  <si>
    <t>MD45TRPDAA333110A09893AD</t>
  </si>
  <si>
    <t>09891</t>
  </si>
  <si>
    <t>Grădinița №12</t>
  </si>
  <si>
    <t>MD46TRPDAA333110A09891AD</t>
  </si>
  <si>
    <t>09889</t>
  </si>
  <si>
    <t>Grădinița №10</t>
  </si>
  <si>
    <t>MD47TRPDAA333110A09889AD</t>
  </si>
  <si>
    <t>09885</t>
  </si>
  <si>
    <t>Grădinița №4</t>
  </si>
  <si>
    <t>MD49TRPDAA333110A09885AD</t>
  </si>
  <si>
    <t>09883</t>
  </si>
  <si>
    <t>Grădinița №2</t>
  </si>
  <si>
    <t>MD50TRPDAA333110A09883AD</t>
  </si>
  <si>
    <t>09914</t>
  </si>
  <si>
    <t>Grădinița №48</t>
  </si>
  <si>
    <t>MD83TRPDAA333110A09914AD</t>
  </si>
  <si>
    <t>09912</t>
  </si>
  <si>
    <t xml:space="preserve">Grădinița №43 </t>
  </si>
  <si>
    <t>MD84TRPDAA333110A09912AD</t>
  </si>
  <si>
    <t>09910</t>
  </si>
  <si>
    <t>Grădinița №37</t>
  </si>
  <si>
    <t>MD85TRPDAA333110A09910AD</t>
  </si>
  <si>
    <t>09908</t>
  </si>
  <si>
    <t>Grădinița №35</t>
  </si>
  <si>
    <t>MD86TRPDAA333110A09908AD</t>
  </si>
  <si>
    <t>09906</t>
  </si>
  <si>
    <t>Grădinița №33</t>
  </si>
  <si>
    <t>MD87TRPDAA333110A09906AD</t>
  </si>
  <si>
    <t>09904</t>
  </si>
  <si>
    <t>Grădinița №30</t>
  </si>
  <si>
    <t>MD88TRPDAA333110A09904AD</t>
  </si>
  <si>
    <t>09902</t>
  </si>
  <si>
    <t>Grădinița №27</t>
  </si>
  <si>
    <t>MD89TRPDAA333110A09902AD</t>
  </si>
  <si>
    <t>09900</t>
  </si>
  <si>
    <t>MD90TRPDAA333110A09900AD</t>
  </si>
  <si>
    <t>09898</t>
  </si>
  <si>
    <t>Grădinița №20</t>
  </si>
  <si>
    <t>MD91TRPDAA333110A09898AD</t>
  </si>
  <si>
    <t>09896</t>
  </si>
  <si>
    <t>Grădinița №18</t>
  </si>
  <si>
    <t>MD92TRPDAA333110A09896AD</t>
  </si>
  <si>
    <t>09888</t>
  </si>
  <si>
    <t>Grădinița №7</t>
  </si>
  <si>
    <t>MD96TRPDAA333110A09888AD</t>
  </si>
  <si>
    <t>09886</t>
  </si>
  <si>
    <t>Grădinița №5</t>
  </si>
  <si>
    <t>MD97TRPDAA333110A09886AD</t>
  </si>
  <si>
    <t>09884</t>
  </si>
  <si>
    <t>Grădinița №3</t>
  </si>
  <si>
    <t>MD98TRPDAA333110A09884AD</t>
  </si>
  <si>
    <t>Prețul estimativ Sem. I 2019</t>
  </si>
  <si>
    <t xml:space="preserve">Cantitatea pentru sem. I 2019 </t>
  </si>
  <si>
    <r>
      <t xml:space="preserve">Prețul Sem. II </t>
    </r>
    <r>
      <rPr>
        <b/>
        <sz val="10"/>
        <color rgb="FFFF0000"/>
        <rFont val="Times New Roman"/>
        <family val="1"/>
        <charset val="204"/>
      </rPr>
      <t>2017</t>
    </r>
  </si>
  <si>
    <r>
      <t xml:space="preserve">Prețul Sem. I </t>
    </r>
    <r>
      <rPr>
        <b/>
        <sz val="10"/>
        <color rgb="FFFF0000"/>
        <rFont val="Times New Roman"/>
        <family val="1"/>
        <charset val="204"/>
      </rPr>
      <t>2018</t>
    </r>
  </si>
  <si>
    <t>Linte - produsele uscate de leguminoase trebuie să fie întregi, decojite şi despicate.</t>
  </si>
  <si>
    <t>org</t>
  </si>
  <si>
    <t>Instituția</t>
  </si>
  <si>
    <t>IBAN</t>
  </si>
  <si>
    <t xml:space="preserve">Suma </t>
  </si>
  <si>
    <t>Lista IBAN a instituțiilor preșcolare din subordinea Direcției Învățămînt, Tineret și Sport a Primăriei mun. Bălți</t>
  </si>
  <si>
    <t>TOTAL</t>
  </si>
  <si>
    <t>Grădinița №23</t>
  </si>
  <si>
    <t>preț fără TVA</t>
  </si>
  <si>
    <t>Suma fără TVA</t>
  </si>
  <si>
    <t>Suma estimativă sem.I 2019 cu TVA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</si>
</sst>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vertical="top" wrapText="1"/>
    </xf>
    <xf numFmtId="0" fontId="2" fillId="0" borderId="0" xfId="0" applyFont="1" applyFill="1"/>
    <xf numFmtId="0" fontId="1" fillId="0" borderId="1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vertical="top"/>
    </xf>
    <xf numFmtId="2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wrapText="1"/>
    </xf>
    <xf numFmtId="0" fontId="1" fillId="0" borderId="0" xfId="0" applyFont="1"/>
    <xf numFmtId="0" fontId="1" fillId="0" borderId="1" xfId="0" applyFont="1" applyFill="1" applyBorder="1" applyAlignment="1">
      <alignment horizontal="left"/>
    </xf>
    <xf numFmtId="49" fontId="1" fillId="0" borderId="1" xfId="0" applyNumberFormat="1" applyFont="1" applyFill="1" applyBorder="1"/>
    <xf numFmtId="0" fontId="1" fillId="0" borderId="1" xfId="0" applyFont="1" applyFill="1" applyBorder="1"/>
    <xf numFmtId="0" fontId="6" fillId="0" borderId="1" xfId="0" applyFont="1" applyFill="1" applyBorder="1" applyAlignment="1">
      <alignment horizontal="left"/>
    </xf>
    <xf numFmtId="49" fontId="6" fillId="0" borderId="1" xfId="0" applyNumberFormat="1" applyFont="1" applyFill="1" applyBorder="1"/>
    <xf numFmtId="0" fontId="6" fillId="0" borderId="1" xfId="0" applyFont="1" applyFill="1" applyBorder="1"/>
    <xf numFmtId="164" fontId="0" fillId="0" borderId="1" xfId="0" applyNumberForma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4" fontId="1" fillId="0" borderId="0" xfId="0" applyNumberFormat="1" applyFont="1"/>
    <xf numFmtId="2" fontId="1" fillId="0" borderId="0" xfId="0" applyNumberFormat="1" applyFont="1"/>
    <xf numFmtId="0" fontId="4" fillId="0" borderId="1" xfId="0" applyFont="1" applyBorder="1"/>
    <xf numFmtId="0" fontId="4" fillId="0" borderId="1" xfId="0" applyFont="1" applyFill="1" applyBorder="1" applyAlignment="1">
      <alignment horizontal="center" vertical="center"/>
    </xf>
    <xf numFmtId="0" fontId="4" fillId="0" borderId="0" xfId="0" applyFont="1"/>
    <xf numFmtId="0" fontId="5" fillId="0" borderId="0" xfId="0" applyFont="1" applyFill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6"/>
  <sheetViews>
    <sheetView tabSelected="1" topLeftCell="A32" workbookViewId="0">
      <selection activeCell="B45" sqref="B45"/>
    </sheetView>
  </sheetViews>
  <sheetFormatPr defaultColWidth="8.85546875" defaultRowHeight="15"/>
  <cols>
    <col min="1" max="1" width="3.7109375" style="40" customWidth="1"/>
    <col min="2" max="2" width="40.7109375" style="1" customWidth="1"/>
    <col min="3" max="3" width="7.42578125" style="40" customWidth="1"/>
    <col min="4" max="4" width="8.85546875" style="40" hidden="1" customWidth="1"/>
    <col min="5" max="5" width="7.85546875" style="38" hidden="1" customWidth="1"/>
    <col min="6" max="6" width="11.85546875" style="38" hidden="1" customWidth="1"/>
    <col min="7" max="7" width="11.42578125" style="45" hidden="1" customWidth="1"/>
    <col min="8" max="8" width="7.85546875" style="38" hidden="1" customWidth="1"/>
    <col min="9" max="9" width="12.85546875" style="38" hidden="1" customWidth="1"/>
    <col min="10" max="10" width="9" style="40" hidden="1" customWidth="1"/>
    <col min="11" max="11" width="12.140625" style="40" hidden="1" customWidth="1"/>
    <col min="12" max="12" width="10.5703125" style="40" hidden="1" customWidth="1"/>
    <col min="13" max="13" width="8.85546875" style="40" hidden="1" customWidth="1"/>
    <col min="14" max="14" width="10.42578125" style="40" hidden="1" customWidth="1"/>
    <col min="15" max="15" width="0" style="40" hidden="1" customWidth="1"/>
    <col min="16" max="16" width="12.7109375" style="40" hidden="1" customWidth="1"/>
    <col min="17" max="17" width="12.7109375" style="40" customWidth="1"/>
    <col min="18" max="18" width="11.7109375" style="40" customWidth="1"/>
    <col min="19" max="19" width="8.85546875" style="1"/>
    <col min="20" max="20" width="13" style="1" customWidth="1"/>
    <col min="21" max="21" width="14.42578125" style="40" customWidth="1"/>
    <col min="22" max="22" width="8.85546875" style="1"/>
    <col min="23" max="23" width="9" style="1" bestFit="1" customWidth="1"/>
    <col min="24" max="16384" width="8.85546875" style="1"/>
  </cols>
  <sheetData>
    <row r="1" spans="1:21">
      <c r="A1" s="38"/>
      <c r="B1" s="9"/>
      <c r="C1" s="38"/>
      <c r="D1" s="38"/>
      <c r="G1" s="39"/>
      <c r="J1" s="38"/>
    </row>
    <row r="2" spans="1:21" ht="18.75">
      <c r="A2" s="69" t="s">
        <v>53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</row>
    <row r="3" spans="1:21">
      <c r="A3" s="38"/>
      <c r="B3" s="9"/>
      <c r="C3" s="38"/>
      <c r="D3" s="38"/>
      <c r="G3" s="39"/>
      <c r="J3" s="38"/>
    </row>
    <row r="4" spans="1:21" s="9" customFormat="1" ht="73.5">
      <c r="A4" s="47" t="s">
        <v>25</v>
      </c>
      <c r="B4" s="47" t="s">
        <v>24</v>
      </c>
      <c r="C4" s="48" t="s">
        <v>23</v>
      </c>
      <c r="D4" s="49" t="s">
        <v>30</v>
      </c>
      <c r="E4" s="49" t="s">
        <v>156</v>
      </c>
      <c r="F4" s="50" t="s">
        <v>41</v>
      </c>
      <c r="G4" s="49" t="s">
        <v>31</v>
      </c>
      <c r="H4" s="49" t="s">
        <v>157</v>
      </c>
      <c r="I4" s="50" t="s">
        <v>42</v>
      </c>
      <c r="J4" s="49" t="s">
        <v>28</v>
      </c>
      <c r="K4" s="51" t="s">
        <v>32</v>
      </c>
      <c r="L4" s="48" t="s">
        <v>33</v>
      </c>
      <c r="M4" s="51" t="s">
        <v>34</v>
      </c>
      <c r="N4" s="48" t="s">
        <v>33</v>
      </c>
      <c r="O4" s="49" t="s">
        <v>35</v>
      </c>
      <c r="P4" s="48" t="s">
        <v>40</v>
      </c>
      <c r="Q4" s="49" t="s">
        <v>155</v>
      </c>
      <c r="R4" s="49" t="s">
        <v>154</v>
      </c>
      <c r="S4" s="48" t="s">
        <v>166</v>
      </c>
      <c r="T4" s="48" t="s">
        <v>167</v>
      </c>
      <c r="U4" s="48" t="s">
        <v>168</v>
      </c>
    </row>
    <row r="5" spans="1:21" ht="30">
      <c r="A5" s="3">
        <v>1</v>
      </c>
      <c r="B5" s="2" t="s">
        <v>49</v>
      </c>
      <c r="C5" s="3" t="s">
        <v>26</v>
      </c>
      <c r="D5" s="10">
        <v>35000</v>
      </c>
      <c r="E5" s="11">
        <v>9.09</v>
      </c>
      <c r="F5" s="26">
        <f>D5*E5</f>
        <v>318150</v>
      </c>
      <c r="G5" s="6">
        <v>40700</v>
      </c>
      <c r="H5" s="11">
        <v>4.0999999999999996</v>
      </c>
      <c r="I5" s="26">
        <f>G5*H5</f>
        <v>166870</v>
      </c>
      <c r="J5" s="12">
        <f t="shared" ref="J5:J10" si="0">(E5+H5)/2</f>
        <v>6.5949999999999998</v>
      </c>
      <c r="K5" s="10">
        <v>35000</v>
      </c>
      <c r="L5" s="22">
        <f>J5*K5</f>
        <v>230825</v>
      </c>
      <c r="M5" s="6">
        <v>40700</v>
      </c>
      <c r="N5" s="3">
        <f>G5*J5</f>
        <v>268416.5</v>
      </c>
      <c r="O5" s="3">
        <v>35000</v>
      </c>
      <c r="P5" s="22">
        <f>O5*J5</f>
        <v>230825</v>
      </c>
      <c r="Q5" s="52">
        <v>32000</v>
      </c>
      <c r="R5" s="3">
        <v>7.02</v>
      </c>
      <c r="S5" s="4">
        <v>6.5</v>
      </c>
      <c r="T5" s="4">
        <f>R5/1.2*Q5</f>
        <v>187200</v>
      </c>
      <c r="U5" s="46">
        <f t="shared" ref="U5:U45" si="1">R5*Q5</f>
        <v>224640</v>
      </c>
    </row>
    <row r="6" spans="1:21" ht="31.5" customHeight="1">
      <c r="A6" s="3">
        <v>2</v>
      </c>
      <c r="B6" s="28" t="s">
        <v>50</v>
      </c>
      <c r="C6" s="3" t="s">
        <v>26</v>
      </c>
      <c r="D6" s="10">
        <v>15000</v>
      </c>
      <c r="E6" s="11">
        <v>10</v>
      </c>
      <c r="F6" s="26">
        <f t="shared" ref="F6:F45" si="2">D6*E6</f>
        <v>150000</v>
      </c>
      <c r="G6" s="6">
        <v>17400</v>
      </c>
      <c r="H6" s="11">
        <v>4.45</v>
      </c>
      <c r="I6" s="26">
        <f t="shared" ref="I6:I45" si="3">G6*H6</f>
        <v>77430</v>
      </c>
      <c r="J6" s="12">
        <f t="shared" si="0"/>
        <v>7.2249999999999996</v>
      </c>
      <c r="K6" s="10">
        <v>15000</v>
      </c>
      <c r="L6" s="22">
        <f t="shared" ref="L6:L45" si="4">J6*K6</f>
        <v>108375</v>
      </c>
      <c r="M6" s="6">
        <v>17400</v>
      </c>
      <c r="N6" s="3">
        <f t="shared" ref="N6:N45" si="5">G6*J6</f>
        <v>125715</v>
      </c>
      <c r="O6" s="3">
        <v>18700</v>
      </c>
      <c r="P6" s="22">
        <f t="shared" ref="P6:P45" si="6">O6*J6</f>
        <v>135107.5</v>
      </c>
      <c r="Q6" s="52">
        <v>20300</v>
      </c>
      <c r="R6" s="3">
        <v>8.25</v>
      </c>
      <c r="S6" s="4">
        <v>7.64</v>
      </c>
      <c r="T6" s="4">
        <v>139563</v>
      </c>
      <c r="U6" s="46">
        <f t="shared" si="1"/>
        <v>167475</v>
      </c>
    </row>
    <row r="7" spans="1:21" ht="21" customHeight="1">
      <c r="A7" s="3">
        <v>3</v>
      </c>
      <c r="B7" s="2" t="s">
        <v>0</v>
      </c>
      <c r="C7" s="3" t="s">
        <v>27</v>
      </c>
      <c r="D7" s="10">
        <v>5000</v>
      </c>
      <c r="E7" s="11">
        <v>21.8</v>
      </c>
      <c r="F7" s="26">
        <f t="shared" si="2"/>
        <v>109000</v>
      </c>
      <c r="G7" s="6">
        <v>5000</v>
      </c>
      <c r="H7" s="11">
        <v>20.12</v>
      </c>
      <c r="I7" s="26">
        <f t="shared" si="3"/>
        <v>100600</v>
      </c>
      <c r="J7" s="12">
        <f t="shared" si="0"/>
        <v>20.96</v>
      </c>
      <c r="K7" s="10">
        <v>5000</v>
      </c>
      <c r="L7" s="22">
        <f t="shared" si="4"/>
        <v>104800</v>
      </c>
      <c r="M7" s="6">
        <v>5000</v>
      </c>
      <c r="N7" s="3">
        <f t="shared" si="5"/>
        <v>104800</v>
      </c>
      <c r="O7" s="3">
        <v>4000</v>
      </c>
      <c r="P7" s="22">
        <f t="shared" si="6"/>
        <v>83840</v>
      </c>
      <c r="Q7" s="52">
        <v>5300</v>
      </c>
      <c r="R7" s="3">
        <v>20.96</v>
      </c>
      <c r="S7" s="4">
        <v>17.47</v>
      </c>
      <c r="T7" s="4">
        <v>92573</v>
      </c>
      <c r="U7" s="46">
        <f t="shared" si="1"/>
        <v>111088</v>
      </c>
    </row>
    <row r="8" spans="1:21" ht="16.149999999999999" customHeight="1">
      <c r="A8" s="3">
        <v>4</v>
      </c>
      <c r="B8" s="5" t="s">
        <v>1</v>
      </c>
      <c r="C8" s="3" t="s">
        <v>27</v>
      </c>
      <c r="D8" s="10">
        <v>170000</v>
      </c>
      <c r="E8" s="11">
        <v>7.55</v>
      </c>
      <c r="F8" s="26">
        <f t="shared" si="2"/>
        <v>1283500</v>
      </c>
      <c r="G8" s="6">
        <v>200000</v>
      </c>
      <c r="H8" s="11">
        <v>8.1199999999999992</v>
      </c>
      <c r="I8" s="26">
        <f t="shared" si="3"/>
        <v>1623999.9999999998</v>
      </c>
      <c r="J8" s="12">
        <f t="shared" si="0"/>
        <v>7.8349999999999991</v>
      </c>
      <c r="K8" s="10">
        <v>170000</v>
      </c>
      <c r="L8" s="22">
        <f t="shared" si="4"/>
        <v>1331949.9999999998</v>
      </c>
      <c r="M8" s="6">
        <v>200000</v>
      </c>
      <c r="N8" s="3">
        <f t="shared" si="5"/>
        <v>1566999.9999999998</v>
      </c>
      <c r="O8" s="3">
        <v>180000</v>
      </c>
      <c r="P8" s="22">
        <f t="shared" si="6"/>
        <v>1410299.9999999998</v>
      </c>
      <c r="Q8" s="52">
        <v>180000</v>
      </c>
      <c r="R8" s="3">
        <v>8.1199999999999992</v>
      </c>
      <c r="S8" s="4">
        <v>7.52</v>
      </c>
      <c r="T8" s="4">
        <f t="shared" ref="T6:T45" si="7">R8/1.2*Q8</f>
        <v>1218000</v>
      </c>
      <c r="U8" s="46">
        <f t="shared" si="1"/>
        <v>1461599.9999999998</v>
      </c>
    </row>
    <row r="9" spans="1:21" ht="16.149999999999999" customHeight="1">
      <c r="A9" s="3">
        <v>5</v>
      </c>
      <c r="B9" s="25" t="s">
        <v>51</v>
      </c>
      <c r="C9" s="3" t="s">
        <v>27</v>
      </c>
      <c r="D9" s="15">
        <v>10000</v>
      </c>
      <c r="E9" s="11">
        <v>9.6</v>
      </c>
      <c r="F9" s="26">
        <f t="shared" si="2"/>
        <v>96000</v>
      </c>
      <c r="G9" s="7">
        <v>60000</v>
      </c>
      <c r="H9" s="11">
        <v>11.25</v>
      </c>
      <c r="I9" s="26">
        <f t="shared" si="3"/>
        <v>675000</v>
      </c>
      <c r="J9" s="12">
        <f t="shared" si="0"/>
        <v>10.425000000000001</v>
      </c>
      <c r="K9" s="15">
        <v>10000</v>
      </c>
      <c r="L9" s="22">
        <f t="shared" si="4"/>
        <v>104250</v>
      </c>
      <c r="M9" s="7">
        <v>60000</v>
      </c>
      <c r="N9" s="3">
        <f t="shared" si="5"/>
        <v>625500</v>
      </c>
      <c r="O9" s="3">
        <v>20000</v>
      </c>
      <c r="P9" s="22">
        <f t="shared" si="6"/>
        <v>208500</v>
      </c>
      <c r="Q9" s="52">
        <v>30000</v>
      </c>
      <c r="R9" s="3">
        <v>12.48</v>
      </c>
      <c r="S9" s="4">
        <v>11.56</v>
      </c>
      <c r="T9" s="4">
        <f t="shared" si="7"/>
        <v>312000</v>
      </c>
      <c r="U9" s="46">
        <f t="shared" si="1"/>
        <v>374400</v>
      </c>
    </row>
    <row r="10" spans="1:21" ht="17.45" customHeight="1">
      <c r="A10" s="3">
        <v>6</v>
      </c>
      <c r="B10" s="2" t="s">
        <v>2</v>
      </c>
      <c r="C10" s="3" t="s">
        <v>26</v>
      </c>
      <c r="D10" s="10">
        <v>19000</v>
      </c>
      <c r="E10" s="11">
        <v>48.5</v>
      </c>
      <c r="F10" s="26">
        <f t="shared" si="2"/>
        <v>921500</v>
      </c>
      <c r="G10" s="6">
        <v>23000</v>
      </c>
      <c r="H10" s="11">
        <v>49.94</v>
      </c>
      <c r="I10" s="26">
        <f t="shared" si="3"/>
        <v>1148620</v>
      </c>
      <c r="J10" s="12">
        <f t="shared" si="0"/>
        <v>49.22</v>
      </c>
      <c r="K10" s="10">
        <v>19000</v>
      </c>
      <c r="L10" s="22">
        <f t="shared" si="4"/>
        <v>935180</v>
      </c>
      <c r="M10" s="6">
        <v>23000</v>
      </c>
      <c r="N10" s="3">
        <f t="shared" si="5"/>
        <v>1132060</v>
      </c>
      <c r="O10" s="3">
        <v>20200</v>
      </c>
      <c r="P10" s="22">
        <f t="shared" si="6"/>
        <v>994244</v>
      </c>
      <c r="Q10" s="52">
        <v>21600</v>
      </c>
      <c r="R10" s="3">
        <v>50</v>
      </c>
      <c r="S10" s="4">
        <v>46.3</v>
      </c>
      <c r="T10" s="4">
        <f t="shared" si="7"/>
        <v>900000.00000000012</v>
      </c>
      <c r="U10" s="46">
        <f t="shared" si="1"/>
        <v>1080000</v>
      </c>
    </row>
    <row r="11" spans="1:21" ht="15.75">
      <c r="A11" s="3">
        <v>7</v>
      </c>
      <c r="B11" s="2" t="s">
        <v>3</v>
      </c>
      <c r="C11" s="3" t="s">
        <v>26</v>
      </c>
      <c r="D11" s="10">
        <v>2500</v>
      </c>
      <c r="E11" s="13">
        <v>22.5</v>
      </c>
      <c r="F11" s="26">
        <f t="shared" si="2"/>
        <v>56250</v>
      </c>
      <c r="G11" s="6">
        <v>3000</v>
      </c>
      <c r="H11" s="11">
        <v>23.6</v>
      </c>
      <c r="I11" s="26">
        <f t="shared" si="3"/>
        <v>70800</v>
      </c>
      <c r="J11" s="12">
        <f>(E11*H11)/2</f>
        <v>265.5</v>
      </c>
      <c r="K11" s="10">
        <v>2500</v>
      </c>
      <c r="L11" s="22">
        <f t="shared" si="4"/>
        <v>663750</v>
      </c>
      <c r="M11" s="6">
        <v>3000</v>
      </c>
      <c r="N11" s="3">
        <f t="shared" si="5"/>
        <v>796500</v>
      </c>
      <c r="O11" s="3">
        <v>2600</v>
      </c>
      <c r="P11" s="22">
        <f t="shared" si="6"/>
        <v>690300</v>
      </c>
      <c r="Q11" s="52">
        <v>2800</v>
      </c>
      <c r="R11" s="3">
        <v>24</v>
      </c>
      <c r="S11" s="4">
        <v>22.22</v>
      </c>
      <c r="T11" s="4">
        <f t="shared" si="7"/>
        <v>56000</v>
      </c>
      <c r="U11" s="46">
        <f t="shared" si="1"/>
        <v>67200</v>
      </c>
    </row>
    <row r="12" spans="1:21" ht="15.75">
      <c r="A12" s="3">
        <v>8</v>
      </c>
      <c r="B12" s="27" t="s">
        <v>4</v>
      </c>
      <c r="C12" s="3" t="s">
        <v>26</v>
      </c>
      <c r="D12" s="10">
        <v>4000</v>
      </c>
      <c r="E12" s="11">
        <v>95</v>
      </c>
      <c r="F12" s="26">
        <f t="shared" si="2"/>
        <v>380000</v>
      </c>
      <c r="G12" s="6">
        <v>4700</v>
      </c>
      <c r="H12" s="11">
        <v>94.8</v>
      </c>
      <c r="I12" s="26">
        <f t="shared" si="3"/>
        <v>445560</v>
      </c>
      <c r="J12" s="12">
        <f t="shared" ref="J12:J45" si="8">(E12+H12)/2</f>
        <v>94.9</v>
      </c>
      <c r="K12" s="10">
        <v>4000</v>
      </c>
      <c r="L12" s="22">
        <f t="shared" si="4"/>
        <v>379600</v>
      </c>
      <c r="M12" s="6">
        <v>4700</v>
      </c>
      <c r="N12" s="3">
        <f t="shared" si="5"/>
        <v>446030</v>
      </c>
      <c r="O12" s="3">
        <v>3500</v>
      </c>
      <c r="P12" s="22">
        <f t="shared" si="6"/>
        <v>332150</v>
      </c>
      <c r="Q12" s="52">
        <v>3700</v>
      </c>
      <c r="R12" s="3">
        <v>98</v>
      </c>
      <c r="S12" s="4">
        <v>81.67</v>
      </c>
      <c r="T12" s="4">
        <v>302167</v>
      </c>
      <c r="U12" s="46">
        <f t="shared" si="1"/>
        <v>362600</v>
      </c>
    </row>
    <row r="13" spans="1:21" ht="15" customHeight="1">
      <c r="A13" s="3">
        <v>9</v>
      </c>
      <c r="B13" s="2" t="s">
        <v>39</v>
      </c>
      <c r="C13" s="3" t="s">
        <v>26</v>
      </c>
      <c r="D13" s="10">
        <v>9000</v>
      </c>
      <c r="E13" s="11">
        <v>100</v>
      </c>
      <c r="F13" s="26">
        <f t="shared" si="2"/>
        <v>900000</v>
      </c>
      <c r="G13" s="6">
        <v>11200</v>
      </c>
      <c r="H13" s="11">
        <v>112</v>
      </c>
      <c r="I13" s="26">
        <f t="shared" si="3"/>
        <v>1254400</v>
      </c>
      <c r="J13" s="12">
        <f t="shared" si="8"/>
        <v>106</v>
      </c>
      <c r="K13" s="10">
        <v>9000</v>
      </c>
      <c r="L13" s="22">
        <f t="shared" si="4"/>
        <v>954000</v>
      </c>
      <c r="M13" s="6">
        <v>11200</v>
      </c>
      <c r="N13" s="3">
        <f t="shared" si="5"/>
        <v>1187200</v>
      </c>
      <c r="O13" s="3">
        <v>9400</v>
      </c>
      <c r="P13" s="22">
        <f t="shared" si="6"/>
        <v>996400</v>
      </c>
      <c r="Q13" s="52">
        <v>10200</v>
      </c>
      <c r="R13" s="3">
        <v>116</v>
      </c>
      <c r="S13" s="4">
        <v>107.41</v>
      </c>
      <c r="T13" s="4">
        <f t="shared" si="7"/>
        <v>986000</v>
      </c>
      <c r="U13" s="46">
        <f t="shared" si="1"/>
        <v>1183200</v>
      </c>
    </row>
    <row r="14" spans="1:21" ht="33.75" customHeight="1">
      <c r="A14" s="3">
        <v>10</v>
      </c>
      <c r="B14" s="54" t="s">
        <v>54</v>
      </c>
      <c r="C14" s="41" t="s">
        <v>26</v>
      </c>
      <c r="D14" s="18">
        <v>1350</v>
      </c>
      <c r="E14" s="19">
        <v>64.89</v>
      </c>
      <c r="F14" s="19">
        <f t="shared" si="2"/>
        <v>87601.5</v>
      </c>
      <c r="G14" s="21">
        <v>1300</v>
      </c>
      <c r="H14" s="19">
        <v>44.04</v>
      </c>
      <c r="I14" s="19">
        <f t="shared" si="3"/>
        <v>57252</v>
      </c>
      <c r="J14" s="19">
        <f t="shared" si="8"/>
        <v>54.465000000000003</v>
      </c>
      <c r="K14" s="18">
        <v>1350</v>
      </c>
      <c r="L14" s="23">
        <f t="shared" si="4"/>
        <v>73527.75</v>
      </c>
      <c r="M14" s="21">
        <v>1300</v>
      </c>
      <c r="N14" s="17">
        <f t="shared" si="5"/>
        <v>70804.5</v>
      </c>
      <c r="O14" s="17"/>
      <c r="P14" s="23"/>
      <c r="Q14" s="52">
        <v>15000</v>
      </c>
      <c r="R14" s="3">
        <v>160</v>
      </c>
      <c r="S14" s="4">
        <v>133.33000000000001</v>
      </c>
      <c r="T14" s="4">
        <f t="shared" si="7"/>
        <v>2000000.0000000002</v>
      </c>
      <c r="U14" s="46">
        <f t="shared" si="1"/>
        <v>2400000</v>
      </c>
    </row>
    <row r="15" spans="1:21" ht="37.15" customHeight="1">
      <c r="A15" s="3">
        <v>11</v>
      </c>
      <c r="B15" s="29" t="s">
        <v>29</v>
      </c>
      <c r="C15" s="3" t="s">
        <v>26</v>
      </c>
      <c r="D15" s="10">
        <v>13500</v>
      </c>
      <c r="E15" s="11">
        <v>95.99</v>
      </c>
      <c r="F15" s="26">
        <f t="shared" si="2"/>
        <v>1295865</v>
      </c>
      <c r="G15" s="6">
        <v>16000</v>
      </c>
      <c r="H15" s="11">
        <v>105</v>
      </c>
      <c r="I15" s="26">
        <f t="shared" si="3"/>
        <v>1680000</v>
      </c>
      <c r="J15" s="12">
        <f t="shared" si="8"/>
        <v>100.495</v>
      </c>
      <c r="K15" s="10">
        <v>13500</v>
      </c>
      <c r="L15" s="22">
        <f t="shared" si="4"/>
        <v>1356682.5</v>
      </c>
      <c r="M15" s="6">
        <v>16000</v>
      </c>
      <c r="N15" s="3">
        <f t="shared" si="5"/>
        <v>1607920</v>
      </c>
      <c r="O15" s="3">
        <v>14000</v>
      </c>
      <c r="P15" s="22">
        <f t="shared" si="6"/>
        <v>1406930</v>
      </c>
      <c r="Q15" s="52">
        <v>15000</v>
      </c>
      <c r="R15" s="3">
        <v>106</v>
      </c>
      <c r="S15" s="4">
        <v>88.33</v>
      </c>
      <c r="T15" s="4">
        <f t="shared" si="7"/>
        <v>1325000.0000000002</v>
      </c>
      <c r="U15" s="46">
        <f t="shared" si="1"/>
        <v>1590000</v>
      </c>
    </row>
    <row r="16" spans="1:21" ht="30.75" customHeight="1">
      <c r="A16" s="3">
        <v>12</v>
      </c>
      <c r="B16" s="16" t="s">
        <v>46</v>
      </c>
      <c r="C16" s="3" t="s">
        <v>26</v>
      </c>
      <c r="D16" s="10">
        <v>13500</v>
      </c>
      <c r="E16" s="11">
        <v>50.95</v>
      </c>
      <c r="F16" s="26">
        <f t="shared" si="2"/>
        <v>687825</v>
      </c>
      <c r="G16" s="6">
        <v>16000</v>
      </c>
      <c r="H16" s="11">
        <v>56.4</v>
      </c>
      <c r="I16" s="26">
        <f t="shared" si="3"/>
        <v>902400</v>
      </c>
      <c r="J16" s="12">
        <f t="shared" si="8"/>
        <v>53.674999999999997</v>
      </c>
      <c r="K16" s="10">
        <v>13500</v>
      </c>
      <c r="L16" s="22">
        <f t="shared" si="4"/>
        <v>724612.5</v>
      </c>
      <c r="M16" s="6">
        <v>16000</v>
      </c>
      <c r="N16" s="3">
        <f t="shared" si="5"/>
        <v>858800</v>
      </c>
      <c r="O16" s="3">
        <v>14000</v>
      </c>
      <c r="P16" s="22">
        <f t="shared" si="6"/>
        <v>751450</v>
      </c>
      <c r="Q16" s="52">
        <v>15000</v>
      </c>
      <c r="R16" s="3">
        <v>56.4</v>
      </c>
      <c r="S16" s="4">
        <v>47</v>
      </c>
      <c r="T16" s="4">
        <f t="shared" si="7"/>
        <v>705000</v>
      </c>
      <c r="U16" s="46">
        <f t="shared" si="1"/>
        <v>846000</v>
      </c>
    </row>
    <row r="17" spans="1:21" ht="30">
      <c r="A17" s="3">
        <v>13</v>
      </c>
      <c r="B17" s="2" t="s">
        <v>5</v>
      </c>
      <c r="C17" s="3" t="s">
        <v>26</v>
      </c>
      <c r="D17" s="10">
        <v>13500</v>
      </c>
      <c r="E17" s="11">
        <v>50.95</v>
      </c>
      <c r="F17" s="26">
        <f t="shared" si="2"/>
        <v>687825</v>
      </c>
      <c r="G17" s="6">
        <v>16000</v>
      </c>
      <c r="H17" s="11">
        <v>60</v>
      </c>
      <c r="I17" s="26">
        <f t="shared" si="3"/>
        <v>960000</v>
      </c>
      <c r="J17" s="12">
        <f t="shared" si="8"/>
        <v>55.475000000000001</v>
      </c>
      <c r="K17" s="10">
        <v>13500</v>
      </c>
      <c r="L17" s="22">
        <f t="shared" si="4"/>
        <v>748912.5</v>
      </c>
      <c r="M17" s="6">
        <v>16000</v>
      </c>
      <c r="N17" s="3">
        <f t="shared" si="5"/>
        <v>887600</v>
      </c>
      <c r="O17" s="3">
        <v>24000</v>
      </c>
      <c r="P17" s="22">
        <f t="shared" si="6"/>
        <v>1331400</v>
      </c>
      <c r="Q17" s="52">
        <v>15000</v>
      </c>
      <c r="R17" s="3">
        <v>55.5</v>
      </c>
      <c r="S17" s="4">
        <v>46.25</v>
      </c>
      <c r="T17" s="4">
        <f t="shared" si="7"/>
        <v>693750</v>
      </c>
      <c r="U17" s="46">
        <f t="shared" si="1"/>
        <v>832500</v>
      </c>
    </row>
    <row r="18" spans="1:21" ht="30">
      <c r="A18" s="3">
        <v>14</v>
      </c>
      <c r="B18" s="55" t="s">
        <v>55</v>
      </c>
      <c r="C18" s="3" t="s">
        <v>26</v>
      </c>
      <c r="D18" s="10">
        <v>19500</v>
      </c>
      <c r="E18" s="11">
        <v>42.46</v>
      </c>
      <c r="F18" s="26">
        <f t="shared" si="2"/>
        <v>827970</v>
      </c>
      <c r="G18" s="6">
        <v>20000</v>
      </c>
      <c r="H18" s="11">
        <v>42.12</v>
      </c>
      <c r="I18" s="26">
        <f t="shared" si="3"/>
        <v>842400</v>
      </c>
      <c r="J18" s="12">
        <f t="shared" si="8"/>
        <v>42.29</v>
      </c>
      <c r="K18" s="10">
        <v>19500</v>
      </c>
      <c r="L18" s="22">
        <f t="shared" si="4"/>
        <v>824655</v>
      </c>
      <c r="M18" s="6">
        <v>20000</v>
      </c>
      <c r="N18" s="3">
        <f t="shared" si="5"/>
        <v>845800</v>
      </c>
      <c r="O18" s="3">
        <v>19500</v>
      </c>
      <c r="P18" s="22">
        <f t="shared" si="6"/>
        <v>824655</v>
      </c>
      <c r="Q18" s="52">
        <v>30000</v>
      </c>
      <c r="R18" s="3">
        <v>70</v>
      </c>
      <c r="S18" s="4">
        <v>58.33</v>
      </c>
      <c r="T18" s="4">
        <f t="shared" si="7"/>
        <v>1750000</v>
      </c>
      <c r="U18" s="46">
        <f t="shared" si="1"/>
        <v>2100000</v>
      </c>
    </row>
    <row r="19" spans="1:21" ht="28.15" customHeight="1">
      <c r="A19" s="3">
        <v>15</v>
      </c>
      <c r="B19" s="2" t="s">
        <v>52</v>
      </c>
      <c r="C19" s="3" t="s">
        <v>26</v>
      </c>
      <c r="D19" s="10">
        <v>12000</v>
      </c>
      <c r="E19" s="11">
        <v>4.76</v>
      </c>
      <c r="F19" s="26">
        <f t="shared" si="2"/>
        <v>57120</v>
      </c>
      <c r="G19" s="6">
        <v>12000</v>
      </c>
      <c r="H19" s="11">
        <v>5.14</v>
      </c>
      <c r="I19" s="26">
        <f t="shared" si="3"/>
        <v>61679.999999999993</v>
      </c>
      <c r="J19" s="12">
        <f t="shared" si="8"/>
        <v>4.9499999999999993</v>
      </c>
      <c r="K19" s="10">
        <v>12000</v>
      </c>
      <c r="L19" s="22">
        <f t="shared" si="4"/>
        <v>59399.999999999993</v>
      </c>
      <c r="M19" s="6">
        <v>12000</v>
      </c>
      <c r="N19" s="3">
        <f t="shared" si="5"/>
        <v>59399.999999999993</v>
      </c>
      <c r="O19" s="3">
        <v>10000</v>
      </c>
      <c r="P19" s="22">
        <f t="shared" si="6"/>
        <v>49499.999999999993</v>
      </c>
      <c r="Q19" s="52">
        <v>10500</v>
      </c>
      <c r="R19" s="3">
        <v>5.23</v>
      </c>
      <c r="S19" s="4">
        <v>4.3600000000000003</v>
      </c>
      <c r="T19" s="4">
        <v>45761</v>
      </c>
      <c r="U19" s="46">
        <f t="shared" si="1"/>
        <v>54915.000000000007</v>
      </c>
    </row>
    <row r="20" spans="1:21" ht="15" customHeight="1">
      <c r="A20" s="3">
        <v>16</v>
      </c>
      <c r="B20" s="2" t="s">
        <v>6</v>
      </c>
      <c r="C20" s="3" t="s">
        <v>26</v>
      </c>
      <c r="D20" s="10">
        <v>2000</v>
      </c>
      <c r="E20" s="13">
        <v>6.87</v>
      </c>
      <c r="F20" s="26">
        <f t="shared" si="2"/>
        <v>13740</v>
      </c>
      <c r="G20" s="14">
        <v>2000</v>
      </c>
      <c r="H20" s="11">
        <v>7.28</v>
      </c>
      <c r="I20" s="26">
        <f t="shared" si="3"/>
        <v>14560</v>
      </c>
      <c r="J20" s="12">
        <f t="shared" si="8"/>
        <v>7.0750000000000002</v>
      </c>
      <c r="K20" s="10">
        <v>2000</v>
      </c>
      <c r="L20" s="22">
        <f t="shared" si="4"/>
        <v>14150</v>
      </c>
      <c r="M20" s="14">
        <v>2000</v>
      </c>
      <c r="N20" s="3">
        <f t="shared" si="5"/>
        <v>14150</v>
      </c>
      <c r="O20" s="3">
        <v>2500</v>
      </c>
      <c r="P20" s="22">
        <f t="shared" si="6"/>
        <v>17687.5</v>
      </c>
      <c r="Q20" s="52">
        <v>2500</v>
      </c>
      <c r="R20" s="3">
        <v>7.2</v>
      </c>
      <c r="S20" s="4">
        <v>6</v>
      </c>
      <c r="T20" s="4">
        <f t="shared" si="7"/>
        <v>15000</v>
      </c>
      <c r="U20" s="46">
        <f t="shared" si="1"/>
        <v>18000</v>
      </c>
    </row>
    <row r="21" spans="1:21" ht="18" customHeight="1">
      <c r="A21" s="3">
        <v>17</v>
      </c>
      <c r="B21" s="2" t="s">
        <v>7</v>
      </c>
      <c r="C21" s="3" t="s">
        <v>26</v>
      </c>
      <c r="D21" s="10">
        <v>1000</v>
      </c>
      <c r="E21" s="13">
        <v>5.07</v>
      </c>
      <c r="F21" s="26">
        <f t="shared" si="2"/>
        <v>5070</v>
      </c>
      <c r="G21" s="14">
        <v>2000</v>
      </c>
      <c r="H21" s="11">
        <v>5.18</v>
      </c>
      <c r="I21" s="26">
        <f t="shared" si="3"/>
        <v>10360</v>
      </c>
      <c r="J21" s="12">
        <f t="shared" si="8"/>
        <v>5.125</v>
      </c>
      <c r="K21" s="10">
        <v>1000</v>
      </c>
      <c r="L21" s="22">
        <f t="shared" si="4"/>
        <v>5125</v>
      </c>
      <c r="M21" s="14">
        <v>2000</v>
      </c>
      <c r="N21" s="3">
        <f t="shared" si="5"/>
        <v>10250</v>
      </c>
      <c r="O21" s="3">
        <v>2000</v>
      </c>
      <c r="P21" s="22">
        <f t="shared" si="6"/>
        <v>10250</v>
      </c>
      <c r="Q21" s="52">
        <v>2000</v>
      </c>
      <c r="R21" s="3">
        <v>5.37</v>
      </c>
      <c r="S21" s="4">
        <v>4.4800000000000004</v>
      </c>
      <c r="T21" s="4">
        <f t="shared" si="7"/>
        <v>8950.0000000000018</v>
      </c>
      <c r="U21" s="46">
        <f t="shared" si="1"/>
        <v>10740</v>
      </c>
    </row>
    <row r="22" spans="1:21" ht="14.45" customHeight="1">
      <c r="A22" s="3">
        <v>18</v>
      </c>
      <c r="B22" s="2" t="s">
        <v>8</v>
      </c>
      <c r="C22" s="3" t="s">
        <v>26</v>
      </c>
      <c r="D22" s="10">
        <v>1500</v>
      </c>
      <c r="E22" s="11">
        <v>7.59</v>
      </c>
      <c r="F22" s="26">
        <f t="shared" si="2"/>
        <v>11385</v>
      </c>
      <c r="G22" s="14">
        <v>2000</v>
      </c>
      <c r="H22" s="11">
        <v>9.7799999999999994</v>
      </c>
      <c r="I22" s="26">
        <f t="shared" si="3"/>
        <v>19560</v>
      </c>
      <c r="J22" s="12">
        <f t="shared" si="8"/>
        <v>8.6849999999999987</v>
      </c>
      <c r="K22" s="10">
        <v>1500</v>
      </c>
      <c r="L22" s="22">
        <f t="shared" si="4"/>
        <v>13027.499999999998</v>
      </c>
      <c r="M22" s="14">
        <v>2000</v>
      </c>
      <c r="N22" s="3">
        <f t="shared" si="5"/>
        <v>17369.999999999996</v>
      </c>
      <c r="O22" s="3">
        <v>2000</v>
      </c>
      <c r="P22" s="22">
        <f t="shared" si="6"/>
        <v>17369.999999999996</v>
      </c>
      <c r="Q22" s="52">
        <v>2000</v>
      </c>
      <c r="R22" s="3">
        <v>8.8000000000000007</v>
      </c>
      <c r="S22" s="4">
        <v>7.33</v>
      </c>
      <c r="T22" s="4">
        <v>14667</v>
      </c>
      <c r="U22" s="46">
        <f t="shared" si="1"/>
        <v>17600</v>
      </c>
    </row>
    <row r="23" spans="1:21" ht="15.75">
      <c r="A23" s="3">
        <v>19</v>
      </c>
      <c r="B23" s="2" t="s">
        <v>9</v>
      </c>
      <c r="C23" s="3" t="s">
        <v>26</v>
      </c>
      <c r="D23" s="10">
        <v>1500</v>
      </c>
      <c r="E23" s="13">
        <v>5.07</v>
      </c>
      <c r="F23" s="26">
        <f t="shared" si="2"/>
        <v>7605</v>
      </c>
      <c r="G23" s="14">
        <v>1500</v>
      </c>
      <c r="H23" s="11">
        <v>5.28</v>
      </c>
      <c r="I23" s="26">
        <f t="shared" si="3"/>
        <v>7920</v>
      </c>
      <c r="J23" s="12">
        <f t="shared" si="8"/>
        <v>5.1750000000000007</v>
      </c>
      <c r="K23" s="10">
        <v>1500</v>
      </c>
      <c r="L23" s="22">
        <f t="shared" si="4"/>
        <v>7762.5000000000009</v>
      </c>
      <c r="M23" s="14">
        <v>1500</v>
      </c>
      <c r="N23" s="3">
        <f t="shared" si="5"/>
        <v>7762.5000000000009</v>
      </c>
      <c r="O23" s="3">
        <v>1500</v>
      </c>
      <c r="P23" s="22">
        <f t="shared" si="6"/>
        <v>7762.5000000000009</v>
      </c>
      <c r="Q23" s="52">
        <v>1500</v>
      </c>
      <c r="R23" s="3">
        <v>5.62</v>
      </c>
      <c r="S23" s="4">
        <v>4.68</v>
      </c>
      <c r="T23" s="4">
        <f t="shared" si="7"/>
        <v>7025</v>
      </c>
      <c r="U23" s="46">
        <f t="shared" si="1"/>
        <v>8430</v>
      </c>
    </row>
    <row r="24" spans="1:21" ht="15" customHeight="1">
      <c r="A24" s="3">
        <v>20</v>
      </c>
      <c r="B24" s="2" t="s">
        <v>10</v>
      </c>
      <c r="C24" s="3" t="s">
        <v>26</v>
      </c>
      <c r="D24" s="10">
        <v>1000</v>
      </c>
      <c r="E24" s="13">
        <v>5.07</v>
      </c>
      <c r="F24" s="26">
        <f t="shared" si="2"/>
        <v>5070</v>
      </c>
      <c r="G24" s="14">
        <v>1500</v>
      </c>
      <c r="H24" s="11">
        <v>5.28</v>
      </c>
      <c r="I24" s="26">
        <f t="shared" si="3"/>
        <v>7920</v>
      </c>
      <c r="J24" s="12">
        <f t="shared" si="8"/>
        <v>5.1750000000000007</v>
      </c>
      <c r="K24" s="10">
        <v>1000</v>
      </c>
      <c r="L24" s="22">
        <f t="shared" si="4"/>
        <v>5175.0000000000009</v>
      </c>
      <c r="M24" s="14">
        <v>1500</v>
      </c>
      <c r="N24" s="3">
        <f t="shared" si="5"/>
        <v>7762.5000000000009</v>
      </c>
      <c r="O24" s="3">
        <v>1500</v>
      </c>
      <c r="P24" s="22">
        <f t="shared" si="6"/>
        <v>7762.5000000000009</v>
      </c>
      <c r="Q24" s="52">
        <v>1500</v>
      </c>
      <c r="R24" s="3">
        <v>5.62</v>
      </c>
      <c r="S24" s="4">
        <v>4.68</v>
      </c>
      <c r="T24" s="4">
        <f t="shared" si="7"/>
        <v>7025</v>
      </c>
      <c r="U24" s="46">
        <f t="shared" si="1"/>
        <v>8430</v>
      </c>
    </row>
    <row r="25" spans="1:21" ht="15" customHeight="1">
      <c r="A25" s="3">
        <v>21</v>
      </c>
      <c r="B25" s="2" t="s">
        <v>11</v>
      </c>
      <c r="C25" s="3" t="s">
        <v>26</v>
      </c>
      <c r="D25" s="10">
        <v>3000</v>
      </c>
      <c r="E25" s="11">
        <v>13.77</v>
      </c>
      <c r="F25" s="26">
        <f t="shared" si="2"/>
        <v>41310</v>
      </c>
      <c r="G25" s="14">
        <v>3000</v>
      </c>
      <c r="H25" s="11">
        <v>10</v>
      </c>
      <c r="I25" s="26">
        <f t="shared" si="3"/>
        <v>30000</v>
      </c>
      <c r="J25" s="12">
        <f t="shared" si="8"/>
        <v>11.885</v>
      </c>
      <c r="K25" s="10">
        <v>3000</v>
      </c>
      <c r="L25" s="22">
        <f t="shared" si="4"/>
        <v>35655</v>
      </c>
      <c r="M25" s="14">
        <v>3000</v>
      </c>
      <c r="N25" s="3">
        <f t="shared" si="5"/>
        <v>35655</v>
      </c>
      <c r="O25" s="3">
        <v>3000</v>
      </c>
      <c r="P25" s="22">
        <f t="shared" si="6"/>
        <v>35655</v>
      </c>
      <c r="Q25" s="52">
        <v>3000</v>
      </c>
      <c r="R25" s="3">
        <v>9.6199999999999992</v>
      </c>
      <c r="S25" s="4">
        <v>8.02</v>
      </c>
      <c r="T25" s="4">
        <f t="shared" si="7"/>
        <v>24049.999999999996</v>
      </c>
      <c r="U25" s="46">
        <f t="shared" si="1"/>
        <v>28859.999999999996</v>
      </c>
    </row>
    <row r="26" spans="1:21" ht="15" customHeight="1">
      <c r="A26" s="3">
        <v>22</v>
      </c>
      <c r="B26" s="8" t="s">
        <v>12</v>
      </c>
      <c r="C26" s="3" t="s">
        <v>26</v>
      </c>
      <c r="D26" s="10">
        <v>3000</v>
      </c>
      <c r="E26" s="11">
        <v>11.86</v>
      </c>
      <c r="F26" s="26">
        <f t="shared" si="2"/>
        <v>35580</v>
      </c>
      <c r="G26" s="6">
        <v>3000</v>
      </c>
      <c r="H26" s="11">
        <v>12.74</v>
      </c>
      <c r="I26" s="26">
        <f t="shared" si="3"/>
        <v>38220</v>
      </c>
      <c r="J26" s="12">
        <f t="shared" si="8"/>
        <v>12.3</v>
      </c>
      <c r="K26" s="10">
        <v>3000</v>
      </c>
      <c r="L26" s="22">
        <f t="shared" si="4"/>
        <v>36900</v>
      </c>
      <c r="M26" s="6">
        <v>3000</v>
      </c>
      <c r="N26" s="3">
        <f t="shared" si="5"/>
        <v>36900</v>
      </c>
      <c r="O26" s="3">
        <v>3000</v>
      </c>
      <c r="P26" s="22">
        <f t="shared" si="6"/>
        <v>36900</v>
      </c>
      <c r="Q26" s="52">
        <v>3000</v>
      </c>
      <c r="R26" s="3">
        <v>12.35</v>
      </c>
      <c r="S26" s="4">
        <v>10.29</v>
      </c>
      <c r="T26" s="4">
        <f t="shared" si="7"/>
        <v>30875</v>
      </c>
      <c r="U26" s="46">
        <f t="shared" si="1"/>
        <v>37050</v>
      </c>
    </row>
    <row r="27" spans="1:21" ht="15" customHeight="1">
      <c r="A27" s="3">
        <v>23</v>
      </c>
      <c r="B27" s="2" t="s">
        <v>13</v>
      </c>
      <c r="C27" s="3" t="s">
        <v>26</v>
      </c>
      <c r="D27" s="10">
        <v>2000</v>
      </c>
      <c r="E27" s="13">
        <v>7.96</v>
      </c>
      <c r="F27" s="26">
        <f t="shared" si="2"/>
        <v>15920</v>
      </c>
      <c r="G27" s="14">
        <v>2500</v>
      </c>
      <c r="H27" s="11">
        <v>9.1199999999999992</v>
      </c>
      <c r="I27" s="26">
        <f t="shared" si="3"/>
        <v>22799.999999999996</v>
      </c>
      <c r="J27" s="12">
        <f t="shared" si="8"/>
        <v>8.5399999999999991</v>
      </c>
      <c r="K27" s="10">
        <v>2000</v>
      </c>
      <c r="L27" s="22">
        <f t="shared" si="4"/>
        <v>17080</v>
      </c>
      <c r="M27" s="14">
        <v>2500</v>
      </c>
      <c r="N27" s="3">
        <f t="shared" si="5"/>
        <v>21349.999999999996</v>
      </c>
      <c r="O27" s="3">
        <v>2500</v>
      </c>
      <c r="P27" s="22">
        <f t="shared" si="6"/>
        <v>21349.999999999996</v>
      </c>
      <c r="Q27" s="52">
        <v>2500</v>
      </c>
      <c r="R27" s="3">
        <v>8.9</v>
      </c>
      <c r="S27" s="4">
        <v>7.42</v>
      </c>
      <c r="T27" s="4">
        <v>18542</v>
      </c>
      <c r="U27" s="46">
        <f t="shared" si="1"/>
        <v>22250</v>
      </c>
    </row>
    <row r="28" spans="1:21" ht="15" customHeight="1">
      <c r="A28" s="3">
        <v>24</v>
      </c>
      <c r="B28" s="2" t="s">
        <v>14</v>
      </c>
      <c r="C28" s="3" t="s">
        <v>26</v>
      </c>
      <c r="D28" s="10">
        <v>3500</v>
      </c>
      <c r="E28" s="11">
        <v>7.57</v>
      </c>
      <c r="F28" s="26">
        <f t="shared" si="2"/>
        <v>26495</v>
      </c>
      <c r="G28" s="14">
        <v>3000</v>
      </c>
      <c r="H28" s="11">
        <v>7.92</v>
      </c>
      <c r="I28" s="26">
        <f t="shared" si="3"/>
        <v>23760</v>
      </c>
      <c r="J28" s="12">
        <f t="shared" si="8"/>
        <v>7.7450000000000001</v>
      </c>
      <c r="K28" s="10">
        <v>3500</v>
      </c>
      <c r="L28" s="22">
        <f t="shared" si="4"/>
        <v>27107.5</v>
      </c>
      <c r="M28" s="14">
        <v>3000</v>
      </c>
      <c r="N28" s="3">
        <f t="shared" si="5"/>
        <v>23235</v>
      </c>
      <c r="O28" s="3">
        <v>2500</v>
      </c>
      <c r="P28" s="22">
        <f t="shared" si="6"/>
        <v>19362.5</v>
      </c>
      <c r="Q28" s="52">
        <v>2500</v>
      </c>
      <c r="R28" s="3">
        <v>7.98</v>
      </c>
      <c r="S28" s="4">
        <v>6.65</v>
      </c>
      <c r="T28" s="4">
        <f t="shared" si="7"/>
        <v>16625</v>
      </c>
      <c r="U28" s="46">
        <f t="shared" si="1"/>
        <v>19950</v>
      </c>
    </row>
    <row r="29" spans="1:21" ht="15" customHeight="1">
      <c r="A29" s="3">
        <v>25</v>
      </c>
      <c r="B29" s="2" t="s">
        <v>36</v>
      </c>
      <c r="C29" s="3" t="s">
        <v>26</v>
      </c>
      <c r="D29" s="10">
        <v>2000</v>
      </c>
      <c r="E29" s="11">
        <v>7.27</v>
      </c>
      <c r="F29" s="26">
        <f t="shared" si="2"/>
        <v>14540</v>
      </c>
      <c r="G29" s="6">
        <v>2200</v>
      </c>
      <c r="H29" s="11">
        <v>6</v>
      </c>
      <c r="I29" s="26">
        <f t="shared" si="3"/>
        <v>13200</v>
      </c>
      <c r="J29" s="12">
        <f t="shared" si="8"/>
        <v>6.6349999999999998</v>
      </c>
      <c r="K29" s="10">
        <v>2000</v>
      </c>
      <c r="L29" s="22">
        <f t="shared" si="4"/>
        <v>13270</v>
      </c>
      <c r="M29" s="6">
        <v>2200</v>
      </c>
      <c r="N29" s="3">
        <f t="shared" si="5"/>
        <v>14597</v>
      </c>
      <c r="O29" s="3">
        <v>2000</v>
      </c>
      <c r="P29" s="22">
        <f t="shared" si="6"/>
        <v>13270</v>
      </c>
      <c r="Q29" s="52">
        <v>1000</v>
      </c>
      <c r="R29" s="3">
        <v>6.4</v>
      </c>
      <c r="S29" s="4">
        <v>5.93</v>
      </c>
      <c r="T29" s="4">
        <v>5333</v>
      </c>
      <c r="U29" s="46">
        <f t="shared" si="1"/>
        <v>6400</v>
      </c>
    </row>
    <row r="30" spans="1:21" ht="31.9" customHeight="1">
      <c r="A30" s="3">
        <v>26</v>
      </c>
      <c r="B30" s="2" t="s">
        <v>158</v>
      </c>
      <c r="C30" s="3" t="s">
        <v>26</v>
      </c>
      <c r="D30" s="10"/>
      <c r="E30" s="11"/>
      <c r="F30" s="26"/>
      <c r="G30" s="6"/>
      <c r="H30" s="11"/>
      <c r="I30" s="26"/>
      <c r="J30" s="12"/>
      <c r="K30" s="10"/>
      <c r="L30" s="22"/>
      <c r="M30" s="6"/>
      <c r="N30" s="3"/>
      <c r="O30" s="3"/>
      <c r="P30" s="22"/>
      <c r="Q30" s="52">
        <v>1000</v>
      </c>
      <c r="R30" s="3">
        <v>24</v>
      </c>
      <c r="S30" s="4">
        <v>20</v>
      </c>
      <c r="T30" s="4">
        <f t="shared" si="7"/>
        <v>20000</v>
      </c>
      <c r="U30" s="46">
        <f t="shared" si="1"/>
        <v>24000</v>
      </c>
    </row>
    <row r="31" spans="1:21" ht="75">
      <c r="A31" s="3">
        <v>27</v>
      </c>
      <c r="B31" s="2" t="s">
        <v>44</v>
      </c>
      <c r="C31" s="3" t="s">
        <v>26</v>
      </c>
      <c r="D31" s="10">
        <v>4000</v>
      </c>
      <c r="E31" s="11">
        <v>7.8</v>
      </c>
      <c r="F31" s="26">
        <f t="shared" si="2"/>
        <v>31200</v>
      </c>
      <c r="G31" s="14">
        <v>5000</v>
      </c>
      <c r="H31" s="11">
        <v>9</v>
      </c>
      <c r="I31" s="26">
        <f t="shared" si="3"/>
        <v>45000</v>
      </c>
      <c r="J31" s="12">
        <f t="shared" si="8"/>
        <v>8.4</v>
      </c>
      <c r="K31" s="10">
        <v>4000</v>
      </c>
      <c r="L31" s="22">
        <f t="shared" si="4"/>
        <v>33600</v>
      </c>
      <c r="M31" s="14">
        <v>5000</v>
      </c>
      <c r="N31" s="3">
        <f t="shared" si="5"/>
        <v>42000</v>
      </c>
      <c r="O31" s="3">
        <v>4000</v>
      </c>
      <c r="P31" s="22">
        <f t="shared" si="6"/>
        <v>33600</v>
      </c>
      <c r="Q31" s="52">
        <v>2600</v>
      </c>
      <c r="R31" s="3">
        <v>15</v>
      </c>
      <c r="S31" s="4">
        <v>12.5</v>
      </c>
      <c r="T31" s="4">
        <f t="shared" si="7"/>
        <v>32500</v>
      </c>
      <c r="U31" s="46">
        <f t="shared" si="1"/>
        <v>39000</v>
      </c>
    </row>
    <row r="32" spans="1:21" ht="75">
      <c r="A32" s="3">
        <v>28</v>
      </c>
      <c r="B32" s="2" t="s">
        <v>43</v>
      </c>
      <c r="C32" s="3" t="s">
        <v>26</v>
      </c>
      <c r="D32" s="10"/>
      <c r="E32" s="11"/>
      <c r="F32" s="26"/>
      <c r="G32" s="14"/>
      <c r="H32" s="11"/>
      <c r="I32" s="26"/>
      <c r="J32" s="12"/>
      <c r="K32" s="10"/>
      <c r="L32" s="22"/>
      <c r="M32" s="14"/>
      <c r="N32" s="3"/>
      <c r="O32" s="3"/>
      <c r="P32" s="22"/>
      <c r="Q32" s="52">
        <v>2000</v>
      </c>
      <c r="R32" s="3">
        <v>15</v>
      </c>
      <c r="S32" s="4">
        <v>12.5</v>
      </c>
      <c r="T32" s="4">
        <f t="shared" si="7"/>
        <v>25000</v>
      </c>
      <c r="U32" s="46">
        <f t="shared" si="1"/>
        <v>30000</v>
      </c>
    </row>
    <row r="33" spans="1:21" ht="15.75">
      <c r="A33" s="3">
        <v>29</v>
      </c>
      <c r="B33" s="8" t="s">
        <v>15</v>
      </c>
      <c r="C33" s="41" t="s">
        <v>26</v>
      </c>
      <c r="D33" s="18">
        <v>2000</v>
      </c>
      <c r="E33" s="19">
        <v>23.47</v>
      </c>
      <c r="F33" s="26">
        <f t="shared" si="2"/>
        <v>46940</v>
      </c>
      <c r="G33" s="20">
        <v>1000</v>
      </c>
      <c r="H33" s="19">
        <v>21.68</v>
      </c>
      <c r="I33" s="26">
        <f t="shared" si="3"/>
        <v>21680</v>
      </c>
      <c r="J33" s="19">
        <f t="shared" si="8"/>
        <v>22.574999999999999</v>
      </c>
      <c r="K33" s="18">
        <v>2000</v>
      </c>
      <c r="L33" s="23">
        <f t="shared" si="4"/>
        <v>45150</v>
      </c>
      <c r="M33" s="20">
        <v>1000</v>
      </c>
      <c r="N33" s="17">
        <f t="shared" si="5"/>
        <v>22575</v>
      </c>
      <c r="O33" s="17"/>
      <c r="P33" s="23"/>
      <c r="Q33" s="52">
        <v>1000</v>
      </c>
      <c r="R33" s="3">
        <v>15</v>
      </c>
      <c r="S33" s="4">
        <v>12.5</v>
      </c>
      <c r="T33" s="4">
        <f t="shared" si="7"/>
        <v>12500</v>
      </c>
      <c r="U33" s="46">
        <f t="shared" si="1"/>
        <v>15000</v>
      </c>
    </row>
    <row r="34" spans="1:21" ht="30">
      <c r="A34" s="3">
        <v>30</v>
      </c>
      <c r="B34" s="2" t="s">
        <v>37</v>
      </c>
      <c r="C34" s="3" t="s">
        <v>26</v>
      </c>
      <c r="D34" s="10">
        <v>3000</v>
      </c>
      <c r="E34" s="11">
        <v>12.84</v>
      </c>
      <c r="F34" s="26">
        <f t="shared" si="2"/>
        <v>38520</v>
      </c>
      <c r="G34" s="14">
        <v>3000</v>
      </c>
      <c r="H34" s="11">
        <v>11.89</v>
      </c>
      <c r="I34" s="26">
        <f t="shared" si="3"/>
        <v>35670</v>
      </c>
      <c r="J34" s="12">
        <f t="shared" si="8"/>
        <v>12.365</v>
      </c>
      <c r="K34" s="10">
        <v>3000</v>
      </c>
      <c r="L34" s="22">
        <f t="shared" si="4"/>
        <v>37095</v>
      </c>
      <c r="M34" s="14">
        <v>3000</v>
      </c>
      <c r="N34" s="3">
        <f t="shared" si="5"/>
        <v>37095</v>
      </c>
      <c r="O34" s="3">
        <v>3000</v>
      </c>
      <c r="P34" s="22">
        <f t="shared" si="6"/>
        <v>37095</v>
      </c>
      <c r="Q34" s="52">
        <v>4000</v>
      </c>
      <c r="R34" s="3">
        <v>12</v>
      </c>
      <c r="S34" s="4">
        <v>10</v>
      </c>
      <c r="T34" s="4">
        <f t="shared" si="7"/>
        <v>40000</v>
      </c>
      <c r="U34" s="46">
        <f t="shared" si="1"/>
        <v>48000</v>
      </c>
    </row>
    <row r="35" spans="1:21" ht="15.75">
      <c r="A35" s="3">
        <v>31</v>
      </c>
      <c r="B35" s="2" t="s">
        <v>45</v>
      </c>
      <c r="C35" s="3" t="s">
        <v>26</v>
      </c>
      <c r="D35" s="10">
        <v>18500</v>
      </c>
      <c r="E35" s="11">
        <v>13.88</v>
      </c>
      <c r="F35" s="26">
        <f t="shared" si="2"/>
        <v>256780</v>
      </c>
      <c r="G35" s="6">
        <v>20000</v>
      </c>
      <c r="H35" s="11">
        <v>13.19</v>
      </c>
      <c r="I35" s="26">
        <f t="shared" si="3"/>
        <v>263800</v>
      </c>
      <c r="J35" s="12">
        <f t="shared" si="8"/>
        <v>13.535</v>
      </c>
      <c r="K35" s="10">
        <v>18500</v>
      </c>
      <c r="L35" s="22">
        <f t="shared" si="4"/>
        <v>250397.5</v>
      </c>
      <c r="M35" s="6">
        <v>20000</v>
      </c>
      <c r="N35" s="3">
        <f t="shared" si="5"/>
        <v>270700</v>
      </c>
      <c r="O35" s="3">
        <v>19000</v>
      </c>
      <c r="P35" s="22">
        <f t="shared" si="6"/>
        <v>257165</v>
      </c>
      <c r="Q35" s="52">
        <v>21000</v>
      </c>
      <c r="R35" s="3">
        <v>11.98</v>
      </c>
      <c r="S35" s="4">
        <v>11.09</v>
      </c>
      <c r="T35" s="4">
        <f t="shared" si="7"/>
        <v>209650.00000000003</v>
      </c>
      <c r="U35" s="46">
        <f t="shared" si="1"/>
        <v>251580</v>
      </c>
    </row>
    <row r="36" spans="1:21" ht="30">
      <c r="A36" s="3">
        <v>32</v>
      </c>
      <c r="B36" s="2" t="s">
        <v>16</v>
      </c>
      <c r="C36" s="3" t="s">
        <v>27</v>
      </c>
      <c r="D36" s="10">
        <v>15000</v>
      </c>
      <c r="E36" s="11">
        <v>10.86</v>
      </c>
      <c r="F36" s="26">
        <f t="shared" si="2"/>
        <v>162900</v>
      </c>
      <c r="G36" s="6">
        <v>25000</v>
      </c>
      <c r="H36" s="11">
        <v>12</v>
      </c>
      <c r="I36" s="26">
        <f t="shared" si="3"/>
        <v>300000</v>
      </c>
      <c r="J36" s="12">
        <f t="shared" si="8"/>
        <v>11.43</v>
      </c>
      <c r="K36" s="10">
        <v>15000</v>
      </c>
      <c r="L36" s="22">
        <f t="shared" si="4"/>
        <v>171450</v>
      </c>
      <c r="M36" s="6">
        <v>25000</v>
      </c>
      <c r="N36" s="3">
        <f t="shared" si="5"/>
        <v>285750</v>
      </c>
      <c r="O36" s="3">
        <v>20000</v>
      </c>
      <c r="P36" s="22">
        <f t="shared" si="6"/>
        <v>228600</v>
      </c>
      <c r="Q36" s="52">
        <v>25000</v>
      </c>
      <c r="R36" s="3">
        <v>11.12</v>
      </c>
      <c r="S36" s="4">
        <v>9.27</v>
      </c>
      <c r="T36" s="4">
        <v>231667</v>
      </c>
      <c r="U36" s="46">
        <f t="shared" si="1"/>
        <v>278000</v>
      </c>
    </row>
    <row r="37" spans="1:21" ht="30">
      <c r="A37" s="3">
        <v>33</v>
      </c>
      <c r="B37" s="2" t="s">
        <v>38</v>
      </c>
      <c r="C37" s="3" t="s">
        <v>26</v>
      </c>
      <c r="D37" s="10">
        <v>4500</v>
      </c>
      <c r="E37" s="11">
        <v>19.62</v>
      </c>
      <c r="F37" s="26">
        <f t="shared" si="2"/>
        <v>88290</v>
      </c>
      <c r="G37" s="14">
        <v>4500</v>
      </c>
      <c r="H37" s="11">
        <v>20.420000000000002</v>
      </c>
      <c r="I37" s="26">
        <f t="shared" si="3"/>
        <v>91890.000000000015</v>
      </c>
      <c r="J37" s="12">
        <f t="shared" si="8"/>
        <v>20.020000000000003</v>
      </c>
      <c r="K37" s="10">
        <v>4500</v>
      </c>
      <c r="L37" s="22">
        <f t="shared" si="4"/>
        <v>90090.000000000015</v>
      </c>
      <c r="M37" s="14">
        <v>4500</v>
      </c>
      <c r="N37" s="3">
        <f t="shared" si="5"/>
        <v>90090.000000000015</v>
      </c>
      <c r="O37" s="3">
        <v>2500</v>
      </c>
      <c r="P37" s="22">
        <f t="shared" si="6"/>
        <v>50050.000000000007</v>
      </c>
      <c r="Q37" s="52">
        <v>2500</v>
      </c>
      <c r="R37" s="3">
        <v>20</v>
      </c>
      <c r="S37" s="4">
        <v>16.670000000000002</v>
      </c>
      <c r="T37" s="4">
        <v>41667</v>
      </c>
      <c r="U37" s="46">
        <f t="shared" si="1"/>
        <v>50000</v>
      </c>
    </row>
    <row r="38" spans="1:21" ht="15" customHeight="1">
      <c r="A38" s="3">
        <v>34</v>
      </c>
      <c r="B38" s="2" t="s">
        <v>17</v>
      </c>
      <c r="C38" s="3" t="s">
        <v>26</v>
      </c>
      <c r="D38" s="10">
        <v>200</v>
      </c>
      <c r="E38" s="11">
        <v>102</v>
      </c>
      <c r="F38" s="26">
        <f t="shared" si="2"/>
        <v>20400</v>
      </c>
      <c r="G38" s="14">
        <v>100</v>
      </c>
      <c r="H38" s="11">
        <v>78.2</v>
      </c>
      <c r="I38" s="26">
        <f t="shared" si="3"/>
        <v>7820</v>
      </c>
      <c r="J38" s="12">
        <f t="shared" si="8"/>
        <v>90.1</v>
      </c>
      <c r="K38" s="10">
        <v>200</v>
      </c>
      <c r="L38" s="22">
        <f t="shared" si="4"/>
        <v>18020</v>
      </c>
      <c r="M38" s="14">
        <v>100</v>
      </c>
      <c r="N38" s="3">
        <f t="shared" si="5"/>
        <v>9010</v>
      </c>
      <c r="O38" s="3">
        <v>200</v>
      </c>
      <c r="P38" s="22">
        <f t="shared" si="6"/>
        <v>18020</v>
      </c>
      <c r="Q38" s="52">
        <v>300</v>
      </c>
      <c r="R38" s="3">
        <v>95.62</v>
      </c>
      <c r="S38" s="4">
        <v>79.680000000000007</v>
      </c>
      <c r="T38" s="4">
        <f t="shared" si="7"/>
        <v>23905</v>
      </c>
      <c r="U38" s="46">
        <f t="shared" si="1"/>
        <v>28686</v>
      </c>
    </row>
    <row r="39" spans="1:21" ht="15" customHeight="1">
      <c r="A39" s="3">
        <v>35</v>
      </c>
      <c r="B39" s="2" t="s">
        <v>18</v>
      </c>
      <c r="C39" s="3" t="s">
        <v>26</v>
      </c>
      <c r="D39" s="10">
        <v>1000</v>
      </c>
      <c r="E39" s="11">
        <v>3.43</v>
      </c>
      <c r="F39" s="26">
        <f t="shared" si="2"/>
        <v>3430</v>
      </c>
      <c r="G39" s="14">
        <v>1000</v>
      </c>
      <c r="H39" s="11">
        <v>3.77</v>
      </c>
      <c r="I39" s="26">
        <f t="shared" si="3"/>
        <v>3770</v>
      </c>
      <c r="J39" s="12">
        <f t="shared" si="8"/>
        <v>3.6</v>
      </c>
      <c r="K39" s="10">
        <v>1000</v>
      </c>
      <c r="L39" s="22">
        <f t="shared" si="4"/>
        <v>3600</v>
      </c>
      <c r="M39" s="14">
        <v>1000</v>
      </c>
      <c r="N39" s="3">
        <f t="shared" si="5"/>
        <v>3600</v>
      </c>
      <c r="O39" s="3">
        <v>1000</v>
      </c>
      <c r="P39" s="22">
        <f t="shared" si="6"/>
        <v>3600</v>
      </c>
      <c r="Q39" s="52">
        <v>1000</v>
      </c>
      <c r="R39" s="3">
        <v>3.7</v>
      </c>
      <c r="S39" s="4">
        <v>3.08</v>
      </c>
      <c r="T39" s="4">
        <v>3083</v>
      </c>
      <c r="U39" s="46">
        <f t="shared" si="1"/>
        <v>3700</v>
      </c>
    </row>
    <row r="40" spans="1:21" ht="90">
      <c r="A40" s="3">
        <v>36</v>
      </c>
      <c r="B40" s="2" t="s">
        <v>48</v>
      </c>
      <c r="C40" s="3" t="s">
        <v>26</v>
      </c>
      <c r="D40" s="10">
        <v>400</v>
      </c>
      <c r="E40" s="11">
        <v>153.91999999999999</v>
      </c>
      <c r="F40" s="26">
        <f t="shared" si="2"/>
        <v>61567.999999999993</v>
      </c>
      <c r="G40" s="14">
        <v>300</v>
      </c>
      <c r="H40" s="11">
        <v>64</v>
      </c>
      <c r="I40" s="26">
        <f t="shared" si="3"/>
        <v>19200</v>
      </c>
      <c r="J40" s="12">
        <f t="shared" si="8"/>
        <v>108.96</v>
      </c>
      <c r="K40" s="10">
        <v>400</v>
      </c>
      <c r="L40" s="22">
        <f t="shared" si="4"/>
        <v>43584</v>
      </c>
      <c r="M40" s="14">
        <v>300</v>
      </c>
      <c r="N40" s="3">
        <f t="shared" si="5"/>
        <v>32687.999999999996</v>
      </c>
      <c r="O40" s="3">
        <v>400</v>
      </c>
      <c r="P40" s="22">
        <f t="shared" si="6"/>
        <v>43584</v>
      </c>
      <c r="Q40" s="52">
        <v>600</v>
      </c>
      <c r="R40" s="3">
        <v>164.9</v>
      </c>
      <c r="S40" s="4">
        <v>137.41999999999999</v>
      </c>
      <c r="T40" s="4">
        <f t="shared" si="7"/>
        <v>82450.000000000015</v>
      </c>
      <c r="U40" s="46">
        <f t="shared" si="1"/>
        <v>98940</v>
      </c>
    </row>
    <row r="41" spans="1:21" ht="75">
      <c r="A41" s="3">
        <v>37</v>
      </c>
      <c r="B41" s="2" t="s">
        <v>47</v>
      </c>
      <c r="C41" s="3" t="s">
        <v>26</v>
      </c>
      <c r="D41" s="10">
        <v>250</v>
      </c>
      <c r="E41" s="11">
        <v>77</v>
      </c>
      <c r="F41" s="26">
        <f t="shared" si="2"/>
        <v>19250</v>
      </c>
      <c r="G41" s="14">
        <v>250</v>
      </c>
      <c r="H41" s="11">
        <v>71</v>
      </c>
      <c r="I41" s="26">
        <f t="shared" si="3"/>
        <v>17750</v>
      </c>
      <c r="J41" s="12">
        <f t="shared" si="8"/>
        <v>74</v>
      </c>
      <c r="K41" s="10">
        <v>250</v>
      </c>
      <c r="L41" s="22">
        <f t="shared" si="4"/>
        <v>18500</v>
      </c>
      <c r="M41" s="14">
        <v>250</v>
      </c>
      <c r="N41" s="3">
        <f t="shared" si="5"/>
        <v>18500</v>
      </c>
      <c r="O41" s="3">
        <v>200</v>
      </c>
      <c r="P41" s="22">
        <f t="shared" si="6"/>
        <v>14800</v>
      </c>
      <c r="Q41" s="52">
        <v>300</v>
      </c>
      <c r="R41" s="3">
        <v>77</v>
      </c>
      <c r="S41" s="4">
        <v>64.17</v>
      </c>
      <c r="T41" s="4">
        <f t="shared" si="7"/>
        <v>19250</v>
      </c>
      <c r="U41" s="46">
        <f t="shared" si="1"/>
        <v>23100</v>
      </c>
    </row>
    <row r="42" spans="1:21" ht="15.75">
      <c r="A42" s="3">
        <v>38</v>
      </c>
      <c r="B42" s="2" t="s">
        <v>19</v>
      </c>
      <c r="C42" s="3" t="s">
        <v>26</v>
      </c>
      <c r="D42" s="10">
        <v>10</v>
      </c>
      <c r="E42" s="11">
        <v>174</v>
      </c>
      <c r="F42" s="26">
        <f t="shared" si="2"/>
        <v>1740</v>
      </c>
      <c r="G42" s="14">
        <v>10</v>
      </c>
      <c r="H42" s="11">
        <v>147</v>
      </c>
      <c r="I42" s="26">
        <f t="shared" si="3"/>
        <v>1470</v>
      </c>
      <c r="J42" s="12">
        <f t="shared" si="8"/>
        <v>160.5</v>
      </c>
      <c r="K42" s="10">
        <v>10</v>
      </c>
      <c r="L42" s="22">
        <f t="shared" si="4"/>
        <v>1605</v>
      </c>
      <c r="M42" s="14">
        <v>10</v>
      </c>
      <c r="N42" s="3">
        <f t="shared" si="5"/>
        <v>1605</v>
      </c>
      <c r="O42" s="3">
        <v>10</v>
      </c>
      <c r="P42" s="22">
        <f t="shared" si="6"/>
        <v>1605</v>
      </c>
      <c r="Q42" s="53">
        <v>10</v>
      </c>
      <c r="R42" s="37">
        <v>140</v>
      </c>
      <c r="S42" s="4">
        <v>116.67</v>
      </c>
      <c r="T42" s="4">
        <v>1167</v>
      </c>
      <c r="U42" s="46">
        <f t="shared" si="1"/>
        <v>1400</v>
      </c>
    </row>
    <row r="43" spans="1:21" ht="15.75">
      <c r="A43" s="3">
        <v>39</v>
      </c>
      <c r="B43" s="2" t="s">
        <v>20</v>
      </c>
      <c r="C43" s="3" t="s">
        <v>26</v>
      </c>
      <c r="D43" s="10">
        <v>3.5</v>
      </c>
      <c r="E43" s="11">
        <v>300</v>
      </c>
      <c r="F43" s="26">
        <f t="shared" si="2"/>
        <v>1050</v>
      </c>
      <c r="G43" s="14">
        <v>10</v>
      </c>
      <c r="H43" s="11">
        <v>299</v>
      </c>
      <c r="I43" s="26">
        <f t="shared" si="3"/>
        <v>2990</v>
      </c>
      <c r="J43" s="12">
        <f t="shared" si="8"/>
        <v>299.5</v>
      </c>
      <c r="K43" s="10">
        <v>3.5</v>
      </c>
      <c r="L43" s="22">
        <f t="shared" si="4"/>
        <v>1048.25</v>
      </c>
      <c r="M43" s="14">
        <v>10</v>
      </c>
      <c r="N43" s="3">
        <f t="shared" si="5"/>
        <v>2995</v>
      </c>
      <c r="O43" s="3">
        <v>10</v>
      </c>
      <c r="P43" s="22">
        <f t="shared" si="6"/>
        <v>2995</v>
      </c>
      <c r="Q43" s="53">
        <v>30</v>
      </c>
      <c r="R43" s="37">
        <v>320</v>
      </c>
      <c r="S43" s="4">
        <v>266.67</v>
      </c>
      <c r="T43" s="4">
        <f t="shared" si="7"/>
        <v>8000.0000000000009</v>
      </c>
      <c r="U43" s="46">
        <f t="shared" si="1"/>
        <v>9600</v>
      </c>
    </row>
    <row r="44" spans="1:21" ht="15.75">
      <c r="A44" s="3">
        <v>40</v>
      </c>
      <c r="B44" s="8" t="s">
        <v>21</v>
      </c>
      <c r="C44" s="41" t="s">
        <v>26</v>
      </c>
      <c r="D44" s="18">
        <v>10</v>
      </c>
      <c r="E44" s="19">
        <v>145</v>
      </c>
      <c r="F44" s="26">
        <f t="shared" si="2"/>
        <v>1450</v>
      </c>
      <c r="G44" s="20">
        <v>15</v>
      </c>
      <c r="H44" s="19">
        <v>140</v>
      </c>
      <c r="I44" s="26">
        <f t="shared" si="3"/>
        <v>2100</v>
      </c>
      <c r="J44" s="19">
        <f t="shared" si="8"/>
        <v>142.5</v>
      </c>
      <c r="K44" s="18">
        <v>10</v>
      </c>
      <c r="L44" s="23">
        <f t="shared" si="4"/>
        <v>1425</v>
      </c>
      <c r="M44" s="20">
        <v>15</v>
      </c>
      <c r="N44" s="17">
        <f t="shared" si="5"/>
        <v>2137.5</v>
      </c>
      <c r="O44" s="17"/>
      <c r="P44" s="23"/>
      <c r="Q44" s="53">
        <v>100</v>
      </c>
      <c r="R44" s="37">
        <v>142.5</v>
      </c>
      <c r="S44" s="4">
        <v>118.75</v>
      </c>
      <c r="T44" s="4">
        <f t="shared" si="7"/>
        <v>11875</v>
      </c>
      <c r="U44" s="46">
        <f t="shared" si="1"/>
        <v>14250</v>
      </c>
    </row>
    <row r="45" spans="1:21" ht="15.75">
      <c r="A45" s="3">
        <v>41</v>
      </c>
      <c r="B45" s="2" t="s">
        <v>22</v>
      </c>
      <c r="C45" s="3" t="s">
        <v>26</v>
      </c>
      <c r="D45" s="10">
        <v>25</v>
      </c>
      <c r="E45" s="11">
        <v>92</v>
      </c>
      <c r="F45" s="26">
        <f t="shared" si="2"/>
        <v>2300</v>
      </c>
      <c r="G45" s="14">
        <v>30</v>
      </c>
      <c r="H45" s="11">
        <v>79</v>
      </c>
      <c r="I45" s="26">
        <f t="shared" si="3"/>
        <v>2370</v>
      </c>
      <c r="J45" s="12">
        <f t="shared" si="8"/>
        <v>85.5</v>
      </c>
      <c r="K45" s="10">
        <v>25</v>
      </c>
      <c r="L45" s="22">
        <f t="shared" si="4"/>
        <v>2137.5</v>
      </c>
      <c r="M45" s="14">
        <v>30</v>
      </c>
      <c r="N45" s="3">
        <f t="shared" si="5"/>
        <v>2565</v>
      </c>
      <c r="O45" s="3">
        <v>25</v>
      </c>
      <c r="P45" s="22">
        <f t="shared" si="6"/>
        <v>2137.5</v>
      </c>
      <c r="Q45" s="53">
        <v>50</v>
      </c>
      <c r="R45" s="37">
        <v>75</v>
      </c>
      <c r="S45" s="4">
        <v>62.5</v>
      </c>
      <c r="T45" s="4">
        <f t="shared" si="7"/>
        <v>3125</v>
      </c>
      <c r="U45" s="46">
        <f t="shared" si="1"/>
        <v>3750</v>
      </c>
    </row>
    <row r="46" spans="1:21" s="68" customFormat="1" ht="14.25">
      <c r="A46" s="43"/>
      <c r="B46" s="66" t="s">
        <v>164</v>
      </c>
      <c r="C46" s="43"/>
      <c r="D46" s="43"/>
      <c r="E46" s="67"/>
      <c r="F46" s="42">
        <f>SUM(F5:F45)</f>
        <v>8771139.5</v>
      </c>
      <c r="G46" s="43"/>
      <c r="H46" s="67"/>
      <c r="I46" s="42">
        <f>SUM(I5:I45)</f>
        <v>11070822</v>
      </c>
      <c r="J46" s="43"/>
      <c r="K46" s="43"/>
      <c r="L46" s="24">
        <f>SUM(L5:L45)</f>
        <v>9493475</v>
      </c>
      <c r="M46" s="43"/>
      <c r="N46" s="43">
        <f>SUM(N5:N45)</f>
        <v>11593888.5</v>
      </c>
      <c r="O46" s="43"/>
      <c r="P46" s="24">
        <f>SUM(P5:P45)</f>
        <v>10326223</v>
      </c>
      <c r="Q46" s="52"/>
      <c r="R46" s="24"/>
      <c r="S46" s="66"/>
      <c r="T46" s="66">
        <f>SUM(T5:T45)</f>
        <v>11626945</v>
      </c>
      <c r="U46" s="44">
        <f>SUM(U5:U45)</f>
        <v>13952334</v>
      </c>
    </row>
  </sheetData>
  <mergeCells count="1">
    <mergeCell ref="A2:U2"/>
  </mergeCells>
  <pageMargins left="0.19685039370078741" right="0.11811023622047245" top="0.35433070866141736" bottom="0.35433070866141736" header="0.31496062992125984" footer="0.31496062992125984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3"/>
  <sheetViews>
    <sheetView workbookViewId="0">
      <selection activeCell="G13" sqref="G13"/>
    </sheetView>
  </sheetViews>
  <sheetFormatPr defaultColWidth="8.85546875" defaultRowHeight="15.75"/>
  <cols>
    <col min="1" max="1" width="4.42578125" style="58" customWidth="1"/>
    <col min="2" max="2" width="0" style="30" hidden="1" customWidth="1"/>
    <col min="3" max="3" width="15.140625" style="30" customWidth="1"/>
    <col min="4" max="4" width="32.5703125" style="30" customWidth="1"/>
    <col min="5" max="5" width="14.85546875" style="30" customWidth="1"/>
    <col min="6" max="6" width="13.7109375" style="30" customWidth="1"/>
    <col min="7" max="16384" width="8.85546875" style="30"/>
  </cols>
  <sheetData>
    <row r="1" spans="1:5" ht="8.4499999999999993" customHeight="1"/>
    <row r="2" spans="1:5">
      <c r="A2" s="70" t="s">
        <v>163</v>
      </c>
      <c r="B2" s="70"/>
      <c r="C2" s="70"/>
      <c r="D2" s="70"/>
      <c r="E2" s="70"/>
    </row>
    <row r="3" spans="1:5">
      <c r="A3" s="70"/>
      <c r="B3" s="70"/>
      <c r="C3" s="70"/>
      <c r="D3" s="70"/>
      <c r="E3" s="70"/>
    </row>
    <row r="4" spans="1:5" ht="8.4499999999999993" customHeight="1">
      <c r="A4" s="70"/>
      <c r="B4" s="70"/>
      <c r="C4" s="70"/>
      <c r="D4" s="70"/>
      <c r="E4" s="70"/>
    </row>
    <row r="5" spans="1:5" ht="16.5" thickBot="1"/>
    <row r="6" spans="1:5" ht="16.5" thickBot="1">
      <c r="A6" s="61" t="s">
        <v>25</v>
      </c>
      <c r="B6" s="56" t="s">
        <v>159</v>
      </c>
      <c r="C6" s="57" t="s">
        <v>160</v>
      </c>
      <c r="D6" s="59" t="s">
        <v>161</v>
      </c>
      <c r="E6" s="60" t="s">
        <v>162</v>
      </c>
    </row>
    <row r="7" spans="1:5">
      <c r="A7" s="6">
        <v>1</v>
      </c>
      <c r="B7" s="31" t="s">
        <v>56</v>
      </c>
      <c r="C7" s="32" t="s">
        <v>57</v>
      </c>
      <c r="D7" s="33" t="s">
        <v>58</v>
      </c>
      <c r="E7" s="62">
        <v>800000</v>
      </c>
    </row>
    <row r="8" spans="1:5">
      <c r="A8" s="6">
        <v>2</v>
      </c>
      <c r="B8" s="34" t="s">
        <v>113</v>
      </c>
      <c r="C8" s="35" t="s">
        <v>114</v>
      </c>
      <c r="D8" s="36" t="s">
        <v>115</v>
      </c>
      <c r="E8" s="62">
        <v>200000</v>
      </c>
    </row>
    <row r="9" spans="1:5">
      <c r="A9" s="6">
        <v>3</v>
      </c>
      <c r="B9" s="31" t="s">
        <v>151</v>
      </c>
      <c r="C9" s="32" t="s">
        <v>152</v>
      </c>
      <c r="D9" s="33" t="s">
        <v>153</v>
      </c>
      <c r="E9" s="62">
        <v>750000</v>
      </c>
    </row>
    <row r="10" spans="1:5">
      <c r="A10" s="6">
        <v>4</v>
      </c>
      <c r="B10" s="31" t="s">
        <v>110</v>
      </c>
      <c r="C10" s="32" t="s">
        <v>111</v>
      </c>
      <c r="D10" s="33" t="s">
        <v>112</v>
      </c>
      <c r="E10" s="62">
        <v>460000</v>
      </c>
    </row>
    <row r="11" spans="1:5">
      <c r="A11" s="6">
        <v>5</v>
      </c>
      <c r="B11" s="31" t="s">
        <v>148</v>
      </c>
      <c r="C11" s="32" t="s">
        <v>149</v>
      </c>
      <c r="D11" s="33" t="s">
        <v>150</v>
      </c>
      <c r="E11" s="62">
        <v>150000</v>
      </c>
    </row>
    <row r="12" spans="1:5">
      <c r="A12" s="6">
        <v>6</v>
      </c>
      <c r="B12" s="31" t="s">
        <v>145</v>
      </c>
      <c r="C12" s="32" t="s">
        <v>146</v>
      </c>
      <c r="D12" s="33" t="s">
        <v>147</v>
      </c>
      <c r="E12" s="62">
        <v>450000</v>
      </c>
    </row>
    <row r="13" spans="1:5">
      <c r="A13" s="6">
        <v>7</v>
      </c>
      <c r="B13" s="31" t="s">
        <v>107</v>
      </c>
      <c r="C13" s="32" t="s">
        <v>108</v>
      </c>
      <c r="D13" s="33" t="s">
        <v>109</v>
      </c>
      <c r="E13" s="62">
        <v>800000</v>
      </c>
    </row>
    <row r="14" spans="1:5">
      <c r="A14" s="6">
        <v>8</v>
      </c>
      <c r="B14" s="31" t="s">
        <v>104</v>
      </c>
      <c r="C14" s="32" t="s">
        <v>105</v>
      </c>
      <c r="D14" s="33" t="s">
        <v>106</v>
      </c>
      <c r="E14" s="62">
        <v>225000</v>
      </c>
    </row>
    <row r="15" spans="1:5">
      <c r="A15" s="6">
        <v>9</v>
      </c>
      <c r="B15" s="31" t="s">
        <v>62</v>
      </c>
      <c r="C15" s="32" t="s">
        <v>63</v>
      </c>
      <c r="D15" s="33" t="s">
        <v>64</v>
      </c>
      <c r="E15" s="62">
        <v>75000</v>
      </c>
    </row>
    <row r="16" spans="1:5">
      <c r="A16" s="6">
        <v>10</v>
      </c>
      <c r="B16" s="31" t="s">
        <v>101</v>
      </c>
      <c r="C16" s="32" t="s">
        <v>102</v>
      </c>
      <c r="D16" s="33" t="s">
        <v>103</v>
      </c>
      <c r="E16" s="62">
        <v>250000</v>
      </c>
    </row>
    <row r="17" spans="1:6">
      <c r="A17" s="6">
        <v>11</v>
      </c>
      <c r="B17" s="31" t="s">
        <v>59</v>
      </c>
      <c r="C17" s="32" t="s">
        <v>60</v>
      </c>
      <c r="D17" s="33" t="s">
        <v>61</v>
      </c>
      <c r="E17" s="62">
        <v>200000</v>
      </c>
    </row>
    <row r="18" spans="1:6">
      <c r="A18" s="6">
        <v>12</v>
      </c>
      <c r="B18" s="31" t="s">
        <v>98</v>
      </c>
      <c r="C18" s="32" t="s">
        <v>99</v>
      </c>
      <c r="D18" s="33" t="s">
        <v>100</v>
      </c>
      <c r="E18" s="62">
        <v>200000</v>
      </c>
    </row>
    <row r="19" spans="1:6">
      <c r="A19" s="6">
        <v>13</v>
      </c>
      <c r="B19" s="31" t="s">
        <v>142</v>
      </c>
      <c r="C19" s="32" t="s">
        <v>143</v>
      </c>
      <c r="D19" s="33" t="s">
        <v>144</v>
      </c>
      <c r="E19" s="62">
        <v>450000</v>
      </c>
    </row>
    <row r="20" spans="1:6">
      <c r="A20" s="6">
        <v>14</v>
      </c>
      <c r="B20" s="31" t="s">
        <v>95</v>
      </c>
      <c r="C20" s="32" t="s">
        <v>96</v>
      </c>
      <c r="D20" s="33" t="s">
        <v>97</v>
      </c>
      <c r="E20" s="62">
        <v>650000</v>
      </c>
    </row>
    <row r="21" spans="1:6">
      <c r="A21" s="6">
        <v>15</v>
      </c>
      <c r="B21" s="31" t="s">
        <v>139</v>
      </c>
      <c r="C21" s="32" t="s">
        <v>140</v>
      </c>
      <c r="D21" s="33" t="s">
        <v>141</v>
      </c>
      <c r="E21" s="62">
        <v>300000</v>
      </c>
    </row>
    <row r="22" spans="1:6">
      <c r="A22" s="6">
        <v>16</v>
      </c>
      <c r="B22" s="31" t="s">
        <v>92</v>
      </c>
      <c r="C22" s="32" t="s">
        <v>93</v>
      </c>
      <c r="D22" s="33" t="s">
        <v>94</v>
      </c>
      <c r="E22" s="62">
        <v>350000</v>
      </c>
    </row>
    <row r="23" spans="1:6">
      <c r="A23" s="6">
        <v>17</v>
      </c>
      <c r="B23" s="31" t="s">
        <v>137</v>
      </c>
      <c r="C23" s="32" t="s">
        <v>165</v>
      </c>
      <c r="D23" s="33" t="s">
        <v>138</v>
      </c>
      <c r="E23" s="62">
        <v>750000</v>
      </c>
    </row>
    <row r="24" spans="1:6">
      <c r="A24" s="6">
        <v>18</v>
      </c>
      <c r="B24" s="31" t="s">
        <v>89</v>
      </c>
      <c r="C24" s="32" t="s">
        <v>90</v>
      </c>
      <c r="D24" s="33" t="s">
        <v>91</v>
      </c>
      <c r="E24" s="62">
        <v>350000</v>
      </c>
    </row>
    <row r="25" spans="1:6">
      <c r="A25" s="6">
        <v>19</v>
      </c>
      <c r="B25" s="31" t="s">
        <v>134</v>
      </c>
      <c r="C25" s="32" t="s">
        <v>135</v>
      </c>
      <c r="D25" s="33" t="s">
        <v>136</v>
      </c>
      <c r="E25" s="62">
        <v>300000</v>
      </c>
    </row>
    <row r="26" spans="1:6">
      <c r="A26" s="6">
        <v>20</v>
      </c>
      <c r="B26" s="31" t="s">
        <v>86</v>
      </c>
      <c r="C26" s="32" t="s">
        <v>87</v>
      </c>
      <c r="D26" s="33" t="s">
        <v>88</v>
      </c>
      <c r="E26" s="62">
        <v>600000</v>
      </c>
    </row>
    <row r="27" spans="1:6">
      <c r="A27" s="6">
        <v>21</v>
      </c>
      <c r="B27" s="31" t="s">
        <v>68</v>
      </c>
      <c r="C27" s="32" t="s">
        <v>69</v>
      </c>
      <c r="D27" s="33" t="s">
        <v>70</v>
      </c>
      <c r="E27" s="62">
        <v>100000</v>
      </c>
    </row>
    <row r="28" spans="1:6">
      <c r="A28" s="6">
        <v>22</v>
      </c>
      <c r="B28" s="31" t="s">
        <v>131</v>
      </c>
      <c r="C28" s="32" t="s">
        <v>132</v>
      </c>
      <c r="D28" s="33" t="s">
        <v>133</v>
      </c>
      <c r="E28" s="62">
        <v>250000</v>
      </c>
    </row>
    <row r="29" spans="1:6">
      <c r="A29" s="6">
        <v>23</v>
      </c>
      <c r="B29" s="31" t="s">
        <v>83</v>
      </c>
      <c r="C29" s="32" t="s">
        <v>84</v>
      </c>
      <c r="D29" s="33" t="s">
        <v>85</v>
      </c>
      <c r="E29" s="62">
        <v>500000</v>
      </c>
    </row>
    <row r="30" spans="1:6">
      <c r="A30" s="6">
        <v>24</v>
      </c>
      <c r="B30" s="31" t="s">
        <v>128</v>
      </c>
      <c r="C30" s="32" t="s">
        <v>129</v>
      </c>
      <c r="D30" s="33" t="s">
        <v>130</v>
      </c>
      <c r="E30" s="62">
        <v>600000</v>
      </c>
    </row>
    <row r="31" spans="1:6">
      <c r="A31" s="6">
        <v>25</v>
      </c>
      <c r="B31" s="31" t="s">
        <v>77</v>
      </c>
      <c r="C31" s="32" t="s">
        <v>78</v>
      </c>
      <c r="D31" s="33" t="s">
        <v>79</v>
      </c>
      <c r="E31" s="62">
        <v>350000</v>
      </c>
    </row>
    <row r="32" spans="1:6">
      <c r="A32" s="6">
        <v>26</v>
      </c>
      <c r="B32" s="31" t="s">
        <v>125</v>
      </c>
      <c r="C32" s="32" t="s">
        <v>126</v>
      </c>
      <c r="D32" s="33" t="s">
        <v>127</v>
      </c>
      <c r="E32" s="62">
        <v>592334</v>
      </c>
      <c r="F32" s="65"/>
    </row>
    <row r="33" spans="1:6">
      <c r="A33" s="6">
        <v>27</v>
      </c>
      <c r="B33" s="31" t="s">
        <v>80</v>
      </c>
      <c r="C33" s="32" t="s">
        <v>81</v>
      </c>
      <c r="D33" s="33" t="s">
        <v>82</v>
      </c>
      <c r="E33" s="62">
        <v>450000</v>
      </c>
    </row>
    <row r="34" spans="1:6">
      <c r="A34" s="6">
        <v>28</v>
      </c>
      <c r="B34" s="31" t="s">
        <v>122</v>
      </c>
      <c r="C34" s="32" t="s">
        <v>123</v>
      </c>
      <c r="D34" s="33" t="s">
        <v>124</v>
      </c>
      <c r="E34" s="62">
        <v>450000</v>
      </c>
    </row>
    <row r="35" spans="1:6">
      <c r="A35" s="6">
        <v>29</v>
      </c>
      <c r="B35" s="31" t="s">
        <v>74</v>
      </c>
      <c r="C35" s="32" t="s">
        <v>75</v>
      </c>
      <c r="D35" s="33" t="s">
        <v>76</v>
      </c>
      <c r="E35" s="62">
        <v>600000</v>
      </c>
    </row>
    <row r="36" spans="1:6">
      <c r="A36" s="6">
        <v>30</v>
      </c>
      <c r="B36" s="31" t="s">
        <v>119</v>
      </c>
      <c r="C36" s="32" t="s">
        <v>120</v>
      </c>
      <c r="D36" s="33" t="s">
        <v>121</v>
      </c>
      <c r="E36" s="62">
        <v>750000</v>
      </c>
    </row>
    <row r="37" spans="1:6">
      <c r="A37" s="6">
        <v>31</v>
      </c>
      <c r="B37" s="31" t="s">
        <v>71</v>
      </c>
      <c r="C37" s="32" t="s">
        <v>72</v>
      </c>
      <c r="D37" s="33" t="s">
        <v>73</v>
      </c>
      <c r="E37" s="62">
        <v>300000</v>
      </c>
    </row>
    <row r="38" spans="1:6">
      <c r="A38" s="6">
        <v>32</v>
      </c>
      <c r="B38" s="31" t="s">
        <v>116</v>
      </c>
      <c r="C38" s="32" t="s">
        <v>117</v>
      </c>
      <c r="D38" s="33" t="s">
        <v>118</v>
      </c>
      <c r="E38" s="62">
        <v>450000</v>
      </c>
    </row>
    <row r="39" spans="1:6">
      <c r="A39" s="6">
        <v>33</v>
      </c>
      <c r="B39" s="31" t="s">
        <v>65</v>
      </c>
      <c r="C39" s="32" t="s">
        <v>66</v>
      </c>
      <c r="D39" s="33" t="s">
        <v>67</v>
      </c>
      <c r="E39" s="62">
        <v>250000</v>
      </c>
    </row>
    <row r="40" spans="1:6">
      <c r="A40" s="71" t="s">
        <v>164</v>
      </c>
      <c r="B40" s="72"/>
      <c r="C40" s="72"/>
      <c r="D40" s="73"/>
      <c r="E40" s="63">
        <f>SUM(E7:E39)</f>
        <v>13952334</v>
      </c>
      <c r="F40" s="64"/>
    </row>
    <row r="43" spans="1:6">
      <c r="E43" s="65"/>
    </row>
  </sheetData>
  <mergeCells count="2">
    <mergeCell ref="A2:E4"/>
    <mergeCell ref="A40:D4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produsele</vt:lpstr>
      <vt:lpstr>lista IBAN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2018-11-08T16:03:32Z</dcterms:modified>
</cp:coreProperties>
</file>